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Clare\Documents\excel lessons\ADG 2023\"/>
    </mc:Choice>
  </mc:AlternateContent>
  <xr:revisionPtr revIDLastSave="0" documentId="8_{84DE0FE9-883A-43BD-BE44-B6B10842517F}" xr6:coauthVersionLast="47" xr6:coauthVersionMax="47" xr10:uidLastSave="{00000000-0000-0000-0000-000000000000}"/>
  <bookViews>
    <workbookView xWindow="-120" yWindow="-120" windowWidth="19440" windowHeight="15000" firstSheet="1" activeTab="6" xr2:uid="{00000000-000D-0000-FFFF-FFFF00000000}"/>
  </bookViews>
  <sheets>
    <sheet name="Calendar" sheetId="10" r:id="rId1"/>
    <sheet name="Calendar Model" sheetId="6" r:id="rId2"/>
    <sheet name="Concerts" sheetId="2" r:id="rId3"/>
    <sheet name="Jobs" sheetId="3" r:id="rId4"/>
    <sheet name="Practice 1" sheetId="4" r:id="rId5"/>
    <sheet name="Rate Table" sheetId="5" r:id="rId6"/>
    <sheet name="Crowd Breakdown" sheetId="7" r:id="rId7"/>
  </sheets>
  <definedNames>
    <definedName name="KCosts" localSheetId="4">'Practice 1'!$A$1:$G$19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9" i="10" l="1"/>
  <c r="D199" i="10" s="1"/>
  <c r="E199" i="10" s="1"/>
  <c r="F199" i="10" s="1"/>
  <c r="G199" i="10" s="1"/>
  <c r="H199" i="10" s="1"/>
  <c r="C188" i="10"/>
  <c r="D188" i="10" s="1"/>
  <c r="E188" i="10" s="1"/>
  <c r="F188" i="10" s="1"/>
  <c r="G188" i="10" s="1"/>
  <c r="H188" i="10" s="1"/>
  <c r="D177" i="10"/>
  <c r="E177" i="10" s="1"/>
  <c r="F177" i="10" s="1"/>
  <c r="G177" i="10" s="1"/>
  <c r="H177" i="10" s="1"/>
  <c r="C177" i="10"/>
  <c r="C166" i="10"/>
  <c r="D166" i="10" s="1"/>
  <c r="E166" i="10" s="1"/>
  <c r="F166" i="10" s="1"/>
  <c r="G166" i="10" s="1"/>
  <c r="H166" i="10" s="1"/>
  <c r="E155" i="10"/>
  <c r="F155" i="10" s="1"/>
  <c r="G155" i="10" s="1"/>
  <c r="H155" i="10" s="1"/>
  <c r="D155" i="10"/>
  <c r="C155" i="10"/>
  <c r="C144" i="10"/>
  <c r="D144" i="10" s="1"/>
  <c r="E144" i="10" s="1"/>
  <c r="F144" i="10" s="1"/>
  <c r="G144" i="10" s="1"/>
  <c r="H144" i="10" s="1"/>
  <c r="C133" i="10"/>
  <c r="D133" i="10" s="1"/>
  <c r="E133" i="10" s="1"/>
  <c r="F133" i="10" s="1"/>
  <c r="G133" i="10" s="1"/>
  <c r="H133" i="10" s="1"/>
  <c r="C122" i="10"/>
  <c r="D122" i="10" s="1"/>
  <c r="E122" i="10" s="1"/>
  <c r="F122" i="10" s="1"/>
  <c r="G122" i="10" s="1"/>
  <c r="C111" i="10"/>
  <c r="D111" i="10" s="1"/>
  <c r="E111" i="10" s="1"/>
  <c r="F111" i="10" s="1"/>
  <c r="G111" i="10" s="1"/>
  <c r="H111" i="10" s="1"/>
  <c r="C100" i="10"/>
  <c r="D100" i="10" s="1"/>
  <c r="E100" i="10" s="1"/>
  <c r="F100" i="10" s="1"/>
  <c r="G100" i="10" s="1"/>
  <c r="H100" i="10" s="1"/>
  <c r="C89" i="10"/>
  <c r="D89" i="10" s="1"/>
  <c r="E89" i="10" s="1"/>
  <c r="F89" i="10" s="1"/>
  <c r="G89" i="10" s="1"/>
  <c r="H89" i="10" s="1"/>
  <c r="C5" i="10"/>
  <c r="D5" i="10" s="1"/>
  <c r="E5" i="10" s="1"/>
  <c r="F5" i="10" s="1"/>
  <c r="G5" i="10" s="1"/>
  <c r="H5" i="10" s="1"/>
  <c r="B10" i="10" s="1"/>
  <c r="C10" i="10" s="1"/>
  <c r="D10" i="10" s="1"/>
  <c r="E10" i="10" s="1"/>
  <c r="F10" i="10" s="1"/>
  <c r="G10" i="10" s="1"/>
  <c r="H10" i="10" s="1"/>
  <c r="B21" i="10" s="1"/>
  <c r="C21" i="10" s="1"/>
  <c r="D21" i="10" s="1"/>
  <c r="E21" i="10" s="1"/>
  <c r="F21" i="10" s="1"/>
  <c r="G21" i="10" s="1"/>
  <c r="H21" i="10" s="1"/>
  <c r="B31" i="10" s="1"/>
  <c r="C31" i="10" s="1"/>
  <c r="D31" i="10" s="1"/>
  <c r="E31" i="10" s="1"/>
  <c r="F31" i="10" s="1"/>
  <c r="G31" i="10" s="1"/>
  <c r="H31" i="10" s="1"/>
  <c r="B41" i="10" s="1"/>
  <c r="C41" i="10" s="1"/>
  <c r="D41" i="10" s="1"/>
  <c r="E41" i="10" s="1"/>
  <c r="F41" i="10" s="1"/>
  <c r="G41" i="10" s="1"/>
  <c r="H41" i="10" s="1"/>
  <c r="B51" i="10" s="1"/>
  <c r="C51" i="10" s="1"/>
  <c r="D51" i="10" s="1"/>
  <c r="E51" i="10" s="1"/>
  <c r="F51" i="10" s="1"/>
  <c r="G51" i="10" s="1"/>
  <c r="H51" i="10" s="1"/>
  <c r="B61" i="10" s="1"/>
  <c r="C61" i="10" s="1"/>
  <c r="D61" i="10" s="1"/>
  <c r="E61" i="10" s="1"/>
  <c r="F61" i="10" s="1"/>
  <c r="G61" i="10" s="1"/>
  <c r="H61" i="10" s="1"/>
  <c r="B71" i="10" s="1"/>
  <c r="C71" i="10" s="1"/>
  <c r="D71" i="10" s="1"/>
  <c r="E71" i="10" s="1"/>
  <c r="F71" i="10" s="1"/>
  <c r="G71" i="10" s="1"/>
  <c r="H71" i="10" s="1"/>
  <c r="B80" i="10" s="1"/>
  <c r="C80" i="10" s="1"/>
  <c r="D80" i="10" s="1"/>
  <c r="E80" i="10" s="1"/>
  <c r="F80" i="10" s="1"/>
  <c r="G80" i="10" s="1"/>
  <c r="H80" i="10" s="1"/>
  <c r="H122" i="10" l="1"/>
  <c r="B136" i="10"/>
  <c r="H10" i="7"/>
  <c r="F10" i="7"/>
  <c r="D9" i="3" l="1"/>
  <c r="G8" i="3"/>
  <c r="G7" i="3"/>
  <c r="G6" i="3"/>
  <c r="G5" i="3"/>
  <c r="G4" i="3"/>
  <c r="G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Lee Tailor</author>
  </authors>
  <commentList>
    <comment ref="E2" authorId="0" shapeId="0" xr:uid="{F9B6CA9A-7F43-464D-912E-8A24F4361FDA}">
      <text>
        <r>
          <rPr>
            <b/>
            <sz val="9"/>
            <color indexed="81"/>
            <rFont val="Calibri"/>
            <family val="2"/>
          </rPr>
          <t xml:space="preserve">TFL 1-3
</t>
        </r>
      </text>
    </comment>
    <comment ref="F2" authorId="0" shapeId="0" xr:uid="{847694E6-F7E5-48A3-9CA7-ECEEDA36CB3F}">
      <text>
        <r>
          <rPr>
            <b/>
            <sz val="9"/>
            <color indexed="81"/>
            <rFont val="Calibri"/>
            <family val="2"/>
          </rPr>
          <t xml:space="preserve">Call &lt; 06:00
or &lt;07:00 on Sundays / Bank Hols
</t>
        </r>
      </text>
    </comment>
    <comment ref="G2" authorId="0" shapeId="0" xr:uid="{1D24A06A-C1A1-4534-8E40-2DB3AB879F0C}">
      <text>
        <r>
          <rPr>
            <b/>
            <sz val="9"/>
            <color indexed="81"/>
            <rFont val="Calibri"/>
            <family val="2"/>
          </rPr>
          <t xml:space="preserve">Clothing Change, Haircuts
</t>
        </r>
      </text>
    </comment>
    <comment ref="E3" authorId="0" shapeId="0" xr:uid="{CCDB5F12-D48F-42EB-86F0-07F462975218}">
      <text>
        <r>
          <rPr>
            <b/>
            <sz val="9"/>
            <color indexed="81"/>
            <rFont val="Calibri"/>
            <family val="2"/>
          </rPr>
          <t xml:space="preserve">Shepperton, Leavesden and Beyond TFL 1-3
</t>
        </r>
      </text>
    </comment>
    <comment ref="G3" authorId="0" shapeId="0" xr:uid="{BE18D839-675A-4B44-B7EF-F2F22B7503C0}">
      <text>
        <r>
          <rPr>
            <b/>
            <sz val="9"/>
            <color indexed="81"/>
            <rFont val="Calibri"/>
            <family val="2"/>
          </rPr>
          <t>Doubling, Special Clothing, Sports Equipment, Inclement Weather / Wet Down</t>
        </r>
      </text>
    </comment>
    <comment ref="G4" authorId="0" shapeId="0" xr:uid="{A9CD0076-9C52-40E8-BB46-7B0D8677A37C}">
      <text>
        <r>
          <rPr>
            <b/>
            <sz val="9"/>
            <color indexed="81"/>
            <rFont val="Calibri"/>
            <family val="2"/>
          </rPr>
          <t>Firearms, swimming, driving, stills, Min dialogue, specialised dancing, domesticated animals</t>
        </r>
      </text>
    </comment>
    <comment ref="G5" authorId="0" shapeId="0" xr:uid="{9CB9E2E1-6E32-418E-B27F-80139A0C90B1}">
      <text>
        <r>
          <rPr>
            <b/>
            <sz val="9"/>
            <color indexed="81"/>
            <rFont val="Calibri"/>
            <family val="2"/>
          </rPr>
          <t>Creative Reaction, Uniforms, Specialised driving, Car Provision</t>
        </r>
      </text>
    </comment>
    <comment ref="G6" authorId="0" shapeId="0" xr:uid="{0A1E6BDD-13CE-49DA-87D5-3923ABA018BE}">
      <text>
        <r>
          <rPr>
            <b/>
            <sz val="9"/>
            <color indexed="81"/>
            <rFont val="Calibri"/>
            <family val="2"/>
          </rPr>
          <t>Lookalike Doubling, Stand-In, Dialogue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17B34B-7EFE-4D88-BC7C-D612F656149A}" name="KCosts" type="6" refreshedVersion="2" background="1" saveData="1">
    <textPr sourceFile="\\kings-01\d.jones\lessons\Key Skills\practice papers\Kennels\KCosts.txt" tab="0" comma="1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<sst xmlns="http://schemas.openxmlformats.org/spreadsheetml/2006/main" count="972" uniqueCount="519">
  <si>
    <t>VENUE</t>
  </si>
  <si>
    <t xml:space="preserve">ADMIN </t>
  </si>
  <si>
    <t>TOTAL</t>
  </si>
  <si>
    <t>MAXIMUM</t>
  </si>
  <si>
    <t>COST</t>
  </si>
  <si>
    <t>PRICE</t>
  </si>
  <si>
    <t>INCOME</t>
  </si>
  <si>
    <t>LOSS</t>
  </si>
  <si>
    <t>CARDIFF</t>
  </si>
  <si>
    <t>BRISTOL</t>
  </si>
  <si>
    <t>EASTBOURNE</t>
  </si>
  <si>
    <t>YORK</t>
  </si>
  <si>
    <t>LANCASTER</t>
  </si>
  <si>
    <t>DUBLIN</t>
  </si>
  <si>
    <t xml:space="preserve">PROFIT/ </t>
  </si>
  <si>
    <t>Commission rate</t>
  </si>
  <si>
    <t>Jobs Scheduled</t>
  </si>
  <si>
    <t>Customer</t>
  </si>
  <si>
    <t>Source of Contact</t>
  </si>
  <si>
    <t>Description</t>
  </si>
  <si>
    <t>Price Agreed</t>
  </si>
  <si>
    <t>Paid</t>
  </si>
  <si>
    <t>Job Completed</t>
  </si>
  <si>
    <t>Amount Paid</t>
  </si>
  <si>
    <t>I</t>
  </si>
  <si>
    <t>N</t>
  </si>
  <si>
    <t>Y</t>
  </si>
  <si>
    <t>W</t>
  </si>
  <si>
    <t>P</t>
  </si>
  <si>
    <t>Stanley Suites</t>
  </si>
  <si>
    <t>Total</t>
  </si>
  <si>
    <t>Internet</t>
  </si>
  <si>
    <t>Phone</t>
  </si>
  <si>
    <t>Word of mouth</t>
  </si>
  <si>
    <t>Discount for shared accommodation</t>
  </si>
  <si>
    <t>Name</t>
  </si>
  <si>
    <t>Code</t>
  </si>
  <si>
    <t>Share</t>
  </si>
  <si>
    <t>Number of Days</t>
  </si>
  <si>
    <t>Daily Cost</t>
  </si>
  <si>
    <t>Discount</t>
  </si>
  <si>
    <t>Miss Kitty Cat</t>
  </si>
  <si>
    <t>B</t>
  </si>
  <si>
    <t>No</t>
  </si>
  <si>
    <t>A</t>
  </si>
  <si>
    <t>Yes</t>
  </si>
  <si>
    <t>C</t>
  </si>
  <si>
    <t>D</t>
  </si>
  <si>
    <t>HOTEL COSTS</t>
  </si>
  <si>
    <t>Mr Peblo</t>
  </si>
  <si>
    <t>Mrs Purrfect</t>
  </si>
  <si>
    <t>Mr Oscar</t>
  </si>
  <si>
    <t>Mr Tigger</t>
  </si>
  <si>
    <t>Ms Hattie</t>
  </si>
  <si>
    <t>Mr James</t>
  </si>
  <si>
    <t>Miss Tiger</t>
  </si>
  <si>
    <t>Miss Jessie</t>
  </si>
  <si>
    <t>Daily Rate</t>
  </si>
  <si>
    <t>Holiday Credits</t>
  </si>
  <si>
    <t>O/T</t>
  </si>
  <si>
    <t>Travel</t>
  </si>
  <si>
    <t>Early Travel</t>
  </si>
  <si>
    <t>Supplementry Fees</t>
  </si>
  <si>
    <t>Broken Lunch</t>
  </si>
  <si>
    <t>Action Vehicles</t>
  </si>
  <si>
    <t>Parking</t>
  </si>
  <si>
    <t>Estimated</t>
  </si>
  <si>
    <t>Actual</t>
  </si>
  <si>
    <t>3RD ASST</t>
  </si>
  <si>
    <t>PA'S</t>
  </si>
  <si>
    <t>FITTING</t>
  </si>
  <si>
    <t>CHILD RATE</t>
  </si>
  <si>
    <t>CHAPERONE</t>
  </si>
  <si>
    <t>CHILD LICENSE FEE</t>
  </si>
  <si>
    <t>DAY RATE (FEB 2022)</t>
  </si>
  <si>
    <t>NIGHT RATE (FEB 2022)</t>
  </si>
  <si>
    <t>DAY RATE (MAR 2022)</t>
  </si>
  <si>
    <t>NIGHT RATE (MAR 2022)</t>
  </si>
  <si>
    <t>FITTING RATE (MAR 2022)</t>
  </si>
  <si>
    <t>Coffee Shop</t>
  </si>
  <si>
    <t>Soho Market</t>
  </si>
  <si>
    <t>Stage Designs</t>
  </si>
  <si>
    <t>Costume maker</t>
  </si>
  <si>
    <t>Chapman Interior Designers</t>
  </si>
  <si>
    <t xml:space="preserve">MON </t>
  </si>
  <si>
    <t xml:space="preserve">TUES </t>
  </si>
  <si>
    <t xml:space="preserve">WED </t>
  </si>
  <si>
    <t>THURS</t>
  </si>
  <si>
    <t>FRIDAY call 0800</t>
  </si>
  <si>
    <t>SATURDAY</t>
  </si>
  <si>
    <t>SUNDAY</t>
  </si>
  <si>
    <t>PREP DAY</t>
  </si>
  <si>
    <t>DAY OFF</t>
  </si>
  <si>
    <t>AMAZON TOWN HALL</t>
  </si>
  <si>
    <t>AMAZON STILL SHOOT</t>
  </si>
  <si>
    <t>READ THROUGH</t>
  </si>
  <si>
    <t>Cast I.D</t>
  </si>
  <si>
    <t>AZ, CR</t>
  </si>
  <si>
    <t>MON Call 0800</t>
  </si>
  <si>
    <t>TUES  Call 0800</t>
  </si>
  <si>
    <t>WED  Call 0800</t>
  </si>
  <si>
    <t>THURS Call 0800</t>
  </si>
  <si>
    <t>FRIDAY Call 0730</t>
  </si>
  <si>
    <t xml:space="preserve">SUNDAY </t>
  </si>
  <si>
    <t>Week 1</t>
  </si>
  <si>
    <t>PRE SHOOT DAY 1</t>
  </si>
  <si>
    <t>SHOOT DAY 2</t>
  </si>
  <si>
    <t>SHOOT DAY 3</t>
  </si>
  <si>
    <t>SHOOT DAY 4</t>
  </si>
  <si>
    <t>SHOOT DAY 5</t>
  </si>
  <si>
    <t>PYRAMID-SOHO SET</t>
  </si>
  <si>
    <t>AZIRAPHALE'S BK SHOP</t>
  </si>
  <si>
    <t>THE RECORD SHOP</t>
  </si>
  <si>
    <t>ARNOLD'S RECORD SHOP</t>
  </si>
  <si>
    <t>COFFEE SHOP</t>
  </si>
  <si>
    <t>DIRTY DONKEY PUB</t>
  </si>
  <si>
    <t>RECORD SHOP</t>
  </si>
  <si>
    <t>MUSCI/RECORD SHOP</t>
  </si>
  <si>
    <t>GOLDSTONE'S MAGIC SHOP</t>
  </si>
  <si>
    <t>FRENCH RESTAURANT</t>
  </si>
  <si>
    <t xml:space="preserve">CONVERT </t>
  </si>
  <si>
    <t>CHINESE HERBALIST</t>
  </si>
  <si>
    <t>BENTLEY TO S1B</t>
  </si>
  <si>
    <t>MAGGIES VIDEOS</t>
  </si>
  <si>
    <t>AZ,10,11</t>
  </si>
  <si>
    <t>AZ,10</t>
  </si>
  <si>
    <r>
      <t>AZ,CR,10,32,33,35,</t>
    </r>
    <r>
      <rPr>
        <b/>
        <sz val="10"/>
        <color rgb="FF0000FF"/>
        <rFont val="Comic Sans MS"/>
        <family val="4"/>
      </rPr>
      <t>S2B</t>
    </r>
  </si>
  <si>
    <r>
      <t xml:space="preserve">AZ,CR,11, </t>
    </r>
    <r>
      <rPr>
        <b/>
        <sz val="10"/>
        <color rgb="FF0000FF"/>
        <rFont val="Comic Sans MS"/>
        <family val="4"/>
      </rPr>
      <t>S2B</t>
    </r>
  </si>
  <si>
    <t>AZ, CR, 14, NO BENTLEY</t>
  </si>
  <si>
    <t>WED  Call 0800 S1B</t>
  </si>
  <si>
    <t>Week 2</t>
  </si>
  <si>
    <t>SHOOT DAY 6</t>
  </si>
  <si>
    <t>SHOOT DAY 7</t>
  </si>
  <si>
    <t>SHOOT DAY 8</t>
  </si>
  <si>
    <t>SHOOT DAY 9</t>
  </si>
  <si>
    <t>SHOOT DAY 10</t>
  </si>
  <si>
    <t>SOHO STREET</t>
  </si>
  <si>
    <t>CLOCKS.</t>
  </si>
  <si>
    <t>FALL</t>
  </si>
  <si>
    <t>CHANGE</t>
  </si>
  <si>
    <t>BACK</t>
  </si>
  <si>
    <t>AZ,CR</t>
  </si>
  <si>
    <r>
      <t xml:space="preserve">AZ,CR,10,11,ST, </t>
    </r>
    <r>
      <rPr>
        <b/>
        <sz val="10"/>
        <color rgb="FFFF0000"/>
        <rFont val="Comic Sans MS"/>
        <family val="4"/>
      </rPr>
      <t>S1B</t>
    </r>
  </si>
  <si>
    <r>
      <t>CR,10,11,ST,</t>
    </r>
    <r>
      <rPr>
        <b/>
        <sz val="10"/>
        <color rgb="FFFF0000"/>
        <rFont val="Comic Sans MS"/>
        <family val="4"/>
      </rPr>
      <t>S1B</t>
    </r>
  </si>
  <si>
    <r>
      <t xml:space="preserve">AZ,CR,8, </t>
    </r>
    <r>
      <rPr>
        <b/>
        <sz val="10"/>
        <color rgb="FFFF0000"/>
        <rFont val="Comic Sans MS"/>
        <family val="4"/>
      </rPr>
      <t>S1B</t>
    </r>
  </si>
  <si>
    <r>
      <t>AZ,CR,8,11,</t>
    </r>
    <r>
      <rPr>
        <b/>
        <sz val="10"/>
        <color rgb="FFFF0000"/>
        <rFont val="Comic Sans MS"/>
        <family val="4"/>
      </rPr>
      <t>S1B</t>
    </r>
  </si>
  <si>
    <t>THURS CALL 0800</t>
  </si>
  <si>
    <t>SAT Call 0800</t>
  </si>
  <si>
    <t>Week 3</t>
  </si>
  <si>
    <t>SHOOT DAY 11</t>
  </si>
  <si>
    <t>SHOOT DAY 12</t>
  </si>
  <si>
    <t>SHOOT DAY 13</t>
  </si>
  <si>
    <t>SHOOT DAY 14</t>
  </si>
  <si>
    <t>SHOOT DAY 15</t>
  </si>
  <si>
    <t>EDINBURGH INVERLEITH</t>
  </si>
  <si>
    <t>OUTLANDER STAGE</t>
  </si>
  <si>
    <t>ST JAMES PARK</t>
  </si>
  <si>
    <t>BENTLEY CAR SCENES</t>
  </si>
  <si>
    <t xml:space="preserve">PRE-LIGHT </t>
  </si>
  <si>
    <t>SEASON 1 MAQUETTE</t>
  </si>
  <si>
    <t>SEASON 2 CAR</t>
  </si>
  <si>
    <t>L.E.D. STAGE</t>
  </si>
  <si>
    <t xml:space="preserve">IN STUDIO WITH </t>
  </si>
  <si>
    <t>UNWRAP</t>
  </si>
  <si>
    <t>BENTLEY OOV ?</t>
  </si>
  <si>
    <t>BENTLEY TO S2B</t>
  </si>
  <si>
    <t>SC 4.04, 1.18 &amp; 1.35 ,6.51</t>
  </si>
  <si>
    <t>SC 3.09, 4.00</t>
  </si>
  <si>
    <r>
      <t xml:space="preserve">CR,8,10,11,23, </t>
    </r>
    <r>
      <rPr>
        <b/>
        <sz val="10"/>
        <color rgb="FFFF0000"/>
        <rFont val="Comic Sans MS"/>
        <family val="4"/>
      </rPr>
      <t>S1B</t>
    </r>
  </si>
  <si>
    <r>
      <t xml:space="preserve">AZ, CR,10,11,ST, </t>
    </r>
    <r>
      <rPr>
        <b/>
        <sz val="10"/>
        <color rgb="FFFF0000"/>
        <rFont val="Comic Sans MS"/>
        <family val="4"/>
      </rPr>
      <t>S1B</t>
    </r>
  </si>
  <si>
    <t>CR,4,48</t>
  </si>
  <si>
    <r>
      <t>AZ,CR.</t>
    </r>
    <r>
      <rPr>
        <b/>
        <sz val="10"/>
        <color rgb="FF0000FF"/>
        <rFont val="Comic Sans MS"/>
        <family val="4"/>
      </rPr>
      <t>S2B</t>
    </r>
  </si>
  <si>
    <r>
      <t xml:space="preserve">AZ, 4, 50, </t>
    </r>
    <r>
      <rPr>
        <b/>
        <sz val="10"/>
        <color rgb="FF0000FF"/>
        <rFont val="Comic Sans MS"/>
        <family val="4"/>
      </rPr>
      <t>S2B</t>
    </r>
  </si>
  <si>
    <t>MON Call 1200</t>
  </si>
  <si>
    <t>TUES Call 1600</t>
  </si>
  <si>
    <t>WED  Call 1600</t>
  </si>
  <si>
    <t>THURS Call 1600</t>
  </si>
  <si>
    <t>FRIDAY Call 1600</t>
  </si>
  <si>
    <t>Week 4</t>
  </si>
  <si>
    <t>SHOOT DAY 16</t>
  </si>
  <si>
    <t>SHOOT DAY 17</t>
  </si>
  <si>
    <t>SHOOT DAY 18</t>
  </si>
  <si>
    <t>SHOOT DAY 19</t>
  </si>
  <si>
    <t>SHOOT DAY 20</t>
  </si>
  <si>
    <t>STIRLING</t>
  </si>
  <si>
    <t>DUNBARTON TBA</t>
  </si>
  <si>
    <t>GRAVEYARD</t>
  </si>
  <si>
    <t xml:space="preserve">HIGH STREET </t>
  </si>
  <si>
    <t>MAUSOLEUM</t>
  </si>
  <si>
    <t>EXT GRAVEYARD</t>
  </si>
  <si>
    <t>GRAVEYARD NIGHT</t>
  </si>
  <si>
    <t>ROYAL MILE</t>
  </si>
  <si>
    <t>.&lt;&lt;&lt;&lt;&lt;&lt;&lt;&lt;&lt;&lt;&lt;&lt;&lt;&lt;&lt;&lt;&lt;&lt;&lt;&lt;&lt;&lt;&lt;&lt;</t>
  </si>
  <si>
    <t>BUILD HOLY LAND</t>
  </si>
  <si>
    <t>OLD TOLLBOOTH WYND</t>
  </si>
  <si>
    <t>DURING THIS WEEK</t>
  </si>
  <si>
    <t>MAUSOLEUM/GRAVEYARD</t>
  </si>
  <si>
    <t>AZ,CR,25, 27,28,ST,</t>
  </si>
  <si>
    <t>AZ,CR,25,26, ST</t>
  </si>
  <si>
    <t>AZ,CR,25,26,ST</t>
  </si>
  <si>
    <t>MON Call 1600</t>
  </si>
  <si>
    <t>TUES  Call 1600</t>
  </si>
  <si>
    <t>WED Call 1600</t>
  </si>
  <si>
    <t>THURS Call 1500</t>
  </si>
  <si>
    <t>FRIDAY Call 1300</t>
  </si>
  <si>
    <t>SUN</t>
  </si>
  <si>
    <t>Week 5</t>
  </si>
  <si>
    <t>SHOOT DAY 21</t>
  </si>
  <si>
    <t>SHOOT DAY 22</t>
  </si>
  <si>
    <t>SHOOT DAY 23</t>
  </si>
  <si>
    <t>SHOOT DAY 24</t>
  </si>
  <si>
    <t>SHOOT DAY 25</t>
  </si>
  <si>
    <t>HOPETON HOUSE</t>
  </si>
  <si>
    <t>HELL - SHOTTS</t>
  </si>
  <si>
    <t>DALRYMPLE's APPROACH</t>
  </si>
  <si>
    <t>DALRYMPLE LIVING RM</t>
  </si>
  <si>
    <t>CORRIDORS OF HELL</t>
  </si>
  <si>
    <t>BEELZEBUB'S RM</t>
  </si>
  <si>
    <t>DALRYMPLE's Bk Door</t>
  </si>
  <si>
    <t>SCENE 4.23</t>
  </si>
  <si>
    <t>SCENE 1.33</t>
  </si>
  <si>
    <t>GREEN SCREEN SET?</t>
  </si>
  <si>
    <t>DISSECTION RM</t>
  </si>
  <si>
    <t>3RD CAM SHOOT BELOW</t>
  </si>
  <si>
    <t>CLAW BACK</t>
  </si>
  <si>
    <t>WRAP 2000 ESTIMATED</t>
  </si>
  <si>
    <t>&lt;&lt;&lt;&lt;&lt;&lt;&lt;&lt;&lt;&lt;&lt;&lt;&lt;&lt;&lt;&lt;&lt;&lt;</t>
  </si>
  <si>
    <t>REDUCED SCALE</t>
  </si>
  <si>
    <t>REHEAESE BELOW</t>
  </si>
  <si>
    <t>Hole in Graveyard shot</t>
  </si>
  <si>
    <t>NO AZ OR CR</t>
  </si>
  <si>
    <t>CURTAILED DAY TBD</t>
  </si>
  <si>
    <t>SCAN NAZI'S</t>
  </si>
  <si>
    <t>AZ,CR,25,(26),ST</t>
  </si>
  <si>
    <t>AZ,CR,9,25,ST</t>
  </si>
  <si>
    <t>AZ,CR,9,(25)</t>
  </si>
  <si>
    <t>4,12,70</t>
  </si>
  <si>
    <t>CR,12</t>
  </si>
  <si>
    <t>FRIDAY Call 1100</t>
  </si>
  <si>
    <t>Week 6</t>
  </si>
  <si>
    <t>SHOOT DAY 26</t>
  </si>
  <si>
    <t>SHOOT DAY 27</t>
  </si>
  <si>
    <t>SHOOT DAY 28</t>
  </si>
  <si>
    <t>SHOOT DAY 29</t>
  </si>
  <si>
    <t>SHOOT DAY 30</t>
  </si>
  <si>
    <t>PYRAMID STUDIOS</t>
  </si>
  <si>
    <t>EDINBURGH TOWN</t>
  </si>
  <si>
    <t xml:space="preserve">GABRIEL </t>
  </si>
  <si>
    <t>CORRIDOR HELL 4.22</t>
  </si>
  <si>
    <t>HOLY LAND SETS</t>
  </si>
  <si>
    <t>LONDON MEWS ROAD 1.16</t>
  </si>
  <si>
    <t xml:space="preserve">ARRIVES IN </t>
  </si>
  <si>
    <t>AUDITORIUM 5.10</t>
  </si>
  <si>
    <t>BANQUETTING HALL</t>
  </si>
  <si>
    <t>ENNON'S CELLAR</t>
  </si>
  <si>
    <t>HOLY LAND COURTYARD</t>
  </si>
  <si>
    <t>2.02 PT Drive off at speed</t>
  </si>
  <si>
    <t>UK</t>
  </si>
  <si>
    <t>WRAP</t>
  </si>
  <si>
    <t>Railway Embank,1.32</t>
  </si>
  <si>
    <t>Railway Embank,1.34</t>
  </si>
  <si>
    <t>.&lt;&lt;&lt;&lt;&lt;&lt;&lt;&lt;&lt;&lt;&lt;&lt;&lt;&lt;&lt;&lt;&lt;</t>
  </si>
  <si>
    <t>START TO STRIKE</t>
  </si>
  <si>
    <t>CELLAR</t>
  </si>
  <si>
    <t>STRIKE SETS NOW</t>
  </si>
  <si>
    <t>HOLY LAND</t>
  </si>
  <si>
    <t>4,51,ST/CO</t>
  </si>
  <si>
    <t>AZ,CR,17,18,19M,ST</t>
  </si>
  <si>
    <t>AZ, CR, (17,18,19M)</t>
  </si>
  <si>
    <t>AZ, CR, ST</t>
  </si>
  <si>
    <r>
      <t>CR,4,12,70,ST,</t>
    </r>
    <r>
      <rPr>
        <b/>
        <sz val="10"/>
        <color rgb="FFFF0000"/>
        <rFont val="Comic Sans MS"/>
        <family val="4"/>
      </rPr>
      <t>S1B</t>
    </r>
  </si>
  <si>
    <t>MON Call 1100</t>
  </si>
  <si>
    <t>TUES  Call 100</t>
  </si>
  <si>
    <t>WED  Call 0900</t>
  </si>
  <si>
    <t>FRIDAY Call 0800</t>
  </si>
  <si>
    <t>Week 7</t>
  </si>
  <si>
    <t>SHOOT DAY 31</t>
  </si>
  <si>
    <t>SHOOT DAY 32</t>
  </si>
  <si>
    <t>SHOOT DAY 33</t>
  </si>
  <si>
    <t>SHOOT DAY 34</t>
  </si>
  <si>
    <t>SHOOT DAY 35</t>
  </si>
  <si>
    <t>PYRAMID -  HEAVEN</t>
  </si>
  <si>
    <t>LONDON MEWS ROAD 2.02</t>
  </si>
  <si>
    <t>MURIEL'S OFFICE</t>
  </si>
  <si>
    <t>QUIET CORNER</t>
  </si>
  <si>
    <t>GABRIEL OFFICE</t>
  </si>
  <si>
    <t>STRIKE HOLY LAND</t>
  </si>
  <si>
    <t>CORRIDOR</t>
  </si>
  <si>
    <t>HEAVEN MEET RM</t>
  </si>
  <si>
    <t>.&lt;&lt;&lt;&lt;&lt;&lt;&lt;&lt;&lt;&lt;&lt;&lt;&lt;&lt;&lt;&lt;</t>
  </si>
  <si>
    <t>MORAY PLACE AS ….</t>
  </si>
  <si>
    <t>RECORDS DESK</t>
  </si>
  <si>
    <t>….NEWTON STREET</t>
  </si>
  <si>
    <t xml:space="preserve">OFFICE TBC </t>
  </si>
  <si>
    <t>CORRIDOR/ELEVATOR</t>
  </si>
  <si>
    <r>
      <t>AZ,CR,4,25,ST,</t>
    </r>
    <r>
      <rPr>
        <b/>
        <sz val="10"/>
        <color rgb="FFFF0000"/>
        <rFont val="Comic Sans MS"/>
        <family val="4"/>
      </rPr>
      <t>S1B</t>
    </r>
  </si>
  <si>
    <t>CR,7,8</t>
  </si>
  <si>
    <t>CR,3,5,6,7,8, I/CO</t>
  </si>
  <si>
    <t>CAZ.3,5,6,7,8</t>
  </si>
  <si>
    <t>3,5,6,7,8,70,I/CO</t>
  </si>
  <si>
    <t>Week 8</t>
  </si>
  <si>
    <t>SHOOT DAY 36</t>
  </si>
  <si>
    <t>SHOOT DAY 37</t>
  </si>
  <si>
    <t>SHOOT DAY 38</t>
  </si>
  <si>
    <t>SHOOT DAY 39</t>
  </si>
  <si>
    <t>SHOOT DAY 40</t>
  </si>
  <si>
    <t>SHOOT DAY 41</t>
  </si>
  <si>
    <t>AZIRAPHALE'S BACKROOM</t>
  </si>
  <si>
    <t>GABRIEL'S BEDROOM</t>
  </si>
  <si>
    <t>SOHO MARKET</t>
  </si>
  <si>
    <t>AZIRAPHALE'S BK RM</t>
  </si>
  <si>
    <t>AZ,3,10,11,</t>
  </si>
  <si>
    <t>AZ,3,70</t>
  </si>
  <si>
    <r>
      <t>AZ,CR,3,</t>
    </r>
    <r>
      <rPr>
        <b/>
        <sz val="10"/>
        <color rgb="FFFF0000"/>
        <rFont val="Comic Sans MS"/>
        <family val="4"/>
      </rPr>
      <t>S1B</t>
    </r>
  </si>
  <si>
    <r>
      <t>AZ,3,5,6,7,</t>
    </r>
    <r>
      <rPr>
        <b/>
        <sz val="10"/>
        <color rgb="FFFF0000"/>
        <rFont val="Comic Sans MS"/>
        <family val="4"/>
      </rPr>
      <t>S1B</t>
    </r>
  </si>
  <si>
    <t>AZ,CR,3,5,6,7,70,</t>
  </si>
  <si>
    <t>CR,3</t>
  </si>
  <si>
    <t>THURS call 0800</t>
  </si>
  <si>
    <t>Week 9</t>
  </si>
  <si>
    <t>SHOOT DAY 42</t>
  </si>
  <si>
    <t>SHOOT DAY 43</t>
  </si>
  <si>
    <t>SHOOT DAY 44</t>
  </si>
  <si>
    <t>SHOOT DAY 45</t>
  </si>
  <si>
    <t>SHOOT DAY 46</t>
  </si>
  <si>
    <t>PYRAMID TBC</t>
  </si>
  <si>
    <t>EXT SOHO STREET</t>
  </si>
  <si>
    <t>BOOK SHOP/COFFEE SHOP</t>
  </si>
  <si>
    <t>INT GRUBBY CAFÉ</t>
  </si>
  <si>
    <t>THEN</t>
  </si>
  <si>
    <t xml:space="preserve">PICK UP SHOT ID 3 </t>
  </si>
  <si>
    <t>MOVE OUTSIDE</t>
  </si>
  <si>
    <t>INT GRUBBIER BAR</t>
  </si>
  <si>
    <t>BEING SKETCHED</t>
  </si>
  <si>
    <t>FRANCESCO'S AWNING</t>
  </si>
  <si>
    <t>AZ,CR,3</t>
  </si>
  <si>
    <t>CR,3,4,46M,ST</t>
  </si>
  <si>
    <t>CR,3,4,10,11</t>
  </si>
  <si>
    <t>CR,3,10,11,70,ST</t>
  </si>
  <si>
    <t>3, 12,70</t>
  </si>
  <si>
    <t>MON</t>
  </si>
  <si>
    <t>TUE</t>
  </si>
  <si>
    <t>WED</t>
  </si>
  <si>
    <t>THUR</t>
  </si>
  <si>
    <t>FRIDAY</t>
  </si>
  <si>
    <t>Week -</t>
  </si>
  <si>
    <t>HIATUS</t>
  </si>
  <si>
    <t>Week 10</t>
  </si>
  <si>
    <t>SHOOT DAY 47</t>
  </si>
  <si>
    <t>SHOOT DAY 48</t>
  </si>
  <si>
    <t>SHOOT DAY 49</t>
  </si>
  <si>
    <t>SHOOT DAY 50</t>
  </si>
  <si>
    <t>SHOOT DAY 51</t>
  </si>
  <si>
    <t>SUN Call 0800</t>
  </si>
  <si>
    <t>EDINBURGH TOWN TBC</t>
  </si>
  <si>
    <t>STREET &amp; PUB</t>
  </si>
  <si>
    <t>BOOKSHOP/BALLROOM</t>
  </si>
  <si>
    <t>GOATGATE AZ WALKS</t>
  </si>
  <si>
    <t>1st Floor Window Gabriel</t>
  </si>
  <si>
    <t>REGENCY BALLROOM</t>
  </si>
  <si>
    <t>INT RESURECTIONIST</t>
  </si>
  <si>
    <t>RESURECTIONIST</t>
  </si>
  <si>
    <t>MASONIC TEMPLE POV</t>
  </si>
  <si>
    <t>Mrs Sandwich Door/st</t>
  </si>
  <si>
    <t>`</t>
  </si>
  <si>
    <t>SPACE HERE</t>
  </si>
  <si>
    <t>AZ,CR,3,11,14,23,31,</t>
  </si>
  <si>
    <t>AZ,CR,3,10,11,14,23,31,32,33,</t>
  </si>
  <si>
    <r>
      <t>AZ,3,12,24,70,ST,</t>
    </r>
    <r>
      <rPr>
        <b/>
        <sz val="10"/>
        <color rgb="FF0000FF"/>
        <rFont val="Comic Sans MS"/>
        <family val="4"/>
      </rPr>
      <t>S2B</t>
    </r>
  </si>
  <si>
    <t>AZ, (24)</t>
  </si>
  <si>
    <r>
      <t>CR,4,10,11,14,41,43,44,45,</t>
    </r>
    <r>
      <rPr>
        <b/>
        <sz val="7"/>
        <color rgb="FF0000FF"/>
        <rFont val="Comic Sans MS"/>
        <family val="4"/>
      </rPr>
      <t>S2B</t>
    </r>
  </si>
  <si>
    <r>
      <t>32,33,34,35,36,70,</t>
    </r>
    <r>
      <rPr>
        <b/>
        <sz val="9"/>
        <color rgb="FF0000FF"/>
        <rFont val="Comic Sans MS"/>
        <family val="4"/>
      </rPr>
      <t>S2B</t>
    </r>
  </si>
  <si>
    <r>
      <t>34,35,36,43,44,</t>
    </r>
    <r>
      <rPr>
        <b/>
        <sz val="8"/>
        <color rgb="FF0000FF"/>
        <rFont val="Comic Sans MS"/>
        <family val="4"/>
      </rPr>
      <t>S2B</t>
    </r>
  </si>
  <si>
    <t>Week 11</t>
  </si>
  <si>
    <t>SHOOT DAY 52</t>
  </si>
  <si>
    <t>SHOOT DAY 53</t>
  </si>
  <si>
    <t>SHOOT DAY 54</t>
  </si>
  <si>
    <t>SHOOT DAY 55</t>
  </si>
  <si>
    <t>SHOOT DAY 56</t>
  </si>
  <si>
    <t>BOOKSHOP LANDING</t>
  </si>
  <si>
    <t>LIGHT GREEN SCREEN</t>
  </si>
  <si>
    <t>SCAN DEMONS</t>
  </si>
  <si>
    <t>EXT REGENCY BALLROOM</t>
  </si>
  <si>
    <t>EXT PUB/BOOKSHOP</t>
  </si>
  <si>
    <t>EXT DIRTY DONKEY PUB</t>
  </si>
  <si>
    <t>AZ,CR,3,4,10,11,14,23,31,32,33,</t>
  </si>
  <si>
    <t>AZ,CR,3,4,10,11,14,23,31,32,</t>
  </si>
  <si>
    <t>AZ,CR,4,3,8,10,11,14,23,31,32</t>
  </si>
  <si>
    <r>
      <t>34,35,36,41,43,44,ST,</t>
    </r>
    <r>
      <rPr>
        <b/>
        <sz val="7.5"/>
        <color rgb="FF0000FF"/>
        <rFont val="Comic Sans MS"/>
        <family val="4"/>
      </rPr>
      <t>S2B</t>
    </r>
  </si>
  <si>
    <r>
      <t>33,34,35,36,41,43,44,ST,</t>
    </r>
    <r>
      <rPr>
        <b/>
        <u/>
        <sz val="7.5"/>
        <color rgb="FF0000FF"/>
        <rFont val="Comic Sans MS"/>
        <family val="4"/>
      </rPr>
      <t>S2B</t>
    </r>
  </si>
  <si>
    <r>
      <t>33,34,35,36,41,43,44,ST,</t>
    </r>
    <r>
      <rPr>
        <b/>
        <sz val="7.5"/>
        <color rgb="FF0000FF"/>
        <rFont val="Comic Sans MS"/>
        <family val="4"/>
      </rPr>
      <t>S2B</t>
    </r>
  </si>
  <si>
    <r>
      <t>AZ,3,4,10,11,41,43,44,ST,</t>
    </r>
    <r>
      <rPr>
        <b/>
        <sz val="8"/>
        <color rgb="FF0000FF"/>
        <rFont val="Comic Sans MS"/>
        <family val="4"/>
      </rPr>
      <t>S2B</t>
    </r>
  </si>
  <si>
    <t>Week 12</t>
  </si>
  <si>
    <t>SHOOT DAY 57</t>
  </si>
  <si>
    <t>SHOOT DAY 58</t>
  </si>
  <si>
    <t>SHOOT DAY 59</t>
  </si>
  <si>
    <t>SHOOT DAY 60</t>
  </si>
  <si>
    <t>SHOOT DAY 61</t>
  </si>
  <si>
    <t>SHOOT DAY 62</t>
  </si>
  <si>
    <t>PYRAMID STUDIO</t>
  </si>
  <si>
    <t>GREEN SCREEN STAGE</t>
  </si>
  <si>
    <t xml:space="preserve">EARTHS OBSERVATION </t>
  </si>
  <si>
    <t>SHETLAND STAGE</t>
  </si>
  <si>
    <t>GREEN SCREEN</t>
  </si>
  <si>
    <t>JOB'S FARMHOUSE</t>
  </si>
  <si>
    <t>BARN</t>
  </si>
  <si>
    <t>AND COFFEE SHOP</t>
  </si>
  <si>
    <t>METATRON</t>
  </si>
  <si>
    <t>GABRIEL</t>
  </si>
  <si>
    <t>STUNT WATCHMEN</t>
  </si>
  <si>
    <t>AZ,CR,3,4,5,6,7,8,10,11,12,</t>
  </si>
  <si>
    <t>AZ,CR,3.4.5.6.7.8.10.11.12</t>
  </si>
  <si>
    <t>AZ,CR,3,5,15</t>
  </si>
  <si>
    <t>DEMONS</t>
  </si>
  <si>
    <r>
      <t>13,42,70,</t>
    </r>
    <r>
      <rPr>
        <b/>
        <sz val="7"/>
        <color rgb="FF0000FF"/>
        <rFont val="Comic Sans MS"/>
        <family val="4"/>
      </rPr>
      <t>S2B</t>
    </r>
  </si>
  <si>
    <r>
      <t xml:space="preserve">13,42, </t>
    </r>
    <r>
      <rPr>
        <b/>
        <sz val="8"/>
        <color rgb="FF0000FF"/>
        <rFont val="Comic Sans MS"/>
        <family val="4"/>
      </rPr>
      <t>S2B</t>
    </r>
  </si>
  <si>
    <t>16,17,18,19M. ST</t>
  </si>
  <si>
    <t>AZ,CR,10,11,14,23,33</t>
  </si>
  <si>
    <t>3,5,6,7,8,43,44,49,</t>
  </si>
  <si>
    <t>Week 13</t>
  </si>
  <si>
    <t>SHOOT DAY 63</t>
  </si>
  <si>
    <t>SHOOT DAY 64</t>
  </si>
  <si>
    <t>SHOOT DAY 65</t>
  </si>
  <si>
    <t>SHOOT DAY 66</t>
  </si>
  <si>
    <t>SHOOT DAY 67</t>
  </si>
  <si>
    <t>EXT COFFEE SHOP</t>
  </si>
  <si>
    <t>MURIELS OFFICE</t>
  </si>
  <si>
    <t>EXT BOOKSHOP/PUB</t>
  </si>
  <si>
    <t>TINY CROWLEY ?</t>
  </si>
  <si>
    <r>
      <t>AZ,CR,8,10,11,14,33,49,</t>
    </r>
    <r>
      <rPr>
        <b/>
        <sz val="8"/>
        <color rgb="FF0000FF"/>
        <rFont val="Comic Sans MS"/>
        <family val="4"/>
      </rPr>
      <t>S2B</t>
    </r>
  </si>
  <si>
    <r>
      <t>AZ,CR,10,11,14,23,33,35,</t>
    </r>
    <r>
      <rPr>
        <b/>
        <sz val="8"/>
        <color rgb="FF0000FF"/>
        <rFont val="Comic Sans MS"/>
        <family val="4"/>
      </rPr>
      <t>S2B</t>
    </r>
  </si>
  <si>
    <t>AZ,CR,49,DM,I/CO,</t>
  </si>
  <si>
    <t>AZ,CR,49,I/CO</t>
  </si>
  <si>
    <t>Week 14</t>
  </si>
  <si>
    <t>SHOOT DAY 68</t>
  </si>
  <si>
    <t>SHOOT DAY 69</t>
  </si>
  <si>
    <t>SHOOT DAY 70</t>
  </si>
  <si>
    <t>SHOOT DAY 71</t>
  </si>
  <si>
    <t>SHOOT DAY 72</t>
  </si>
  <si>
    <t>PYRAMID-SOHO</t>
  </si>
  <si>
    <t>PYRAMID STUDIO TBC</t>
  </si>
  <si>
    <t>DRESSED 4 BLITZ</t>
  </si>
  <si>
    <t>MAGIC SHOP - 1941</t>
  </si>
  <si>
    <t>THEATRE DRESSING RM</t>
  </si>
  <si>
    <t>LOCATION TBA/GRN SCREEN</t>
  </si>
  <si>
    <t>AZIRAPHALE'S BK SHOP 1941</t>
  </si>
  <si>
    <t xml:space="preserve">EXT WINDMILL THEATRE </t>
  </si>
  <si>
    <t xml:space="preserve">MOVE TO </t>
  </si>
  <si>
    <t>UNIVERSE before time</t>
  </si>
  <si>
    <t>HOLY LAND HILLSIDE</t>
  </si>
  <si>
    <t>ARNOLDS MUSIC SHOP</t>
  </si>
  <si>
    <t>DIRTY DONKEY - 1941</t>
  </si>
  <si>
    <t>EXT SOHO STREET - 1941</t>
  </si>
  <si>
    <t>&lt;&lt;&lt; Need Seasin 1 Car HERE</t>
  </si>
  <si>
    <r>
      <t xml:space="preserve">AZ,CR,20,21,22, </t>
    </r>
    <r>
      <rPr>
        <b/>
        <sz val="10"/>
        <color rgb="FFFF0000"/>
        <rFont val="Comic Sans MS"/>
        <family val="4"/>
      </rPr>
      <t>SIB</t>
    </r>
  </si>
  <si>
    <r>
      <t>AZ,CR,20,21,22,30,</t>
    </r>
    <r>
      <rPr>
        <b/>
        <sz val="9"/>
        <color rgb="FFFF0000"/>
        <rFont val="Comic Sans MS"/>
        <family val="4"/>
      </rPr>
      <t>S1B</t>
    </r>
  </si>
  <si>
    <t>AZ,CR,13,20,21,22,31</t>
  </si>
  <si>
    <t>AZ,CR,ST</t>
  </si>
  <si>
    <t>AZ,CR, ST</t>
  </si>
  <si>
    <t>Week 15</t>
  </si>
  <si>
    <t>SHOOT DAY 73</t>
  </si>
  <si>
    <t>SHOOT DAY 74</t>
  </si>
  <si>
    <t>SHOOT DAY 75</t>
  </si>
  <si>
    <t>SHOOT DAY 76</t>
  </si>
  <si>
    <t>SHOOT DAY 77</t>
  </si>
  <si>
    <t>SHOOT DAY 78</t>
  </si>
  <si>
    <t>BO'NESS</t>
  </si>
  <si>
    <t>FORESTBURN HILL CLMB</t>
  </si>
  <si>
    <t>TBA</t>
  </si>
  <si>
    <t>LOCATION TBA</t>
  </si>
  <si>
    <t>WINDMILL THEATRE</t>
  </si>
  <si>
    <t>HELL COMMITTEE RM</t>
  </si>
  <si>
    <t>HELL RECEPTION</t>
  </si>
  <si>
    <t xml:space="preserve">BENTLEY WITH </t>
  </si>
  <si>
    <t>BOMBED OUT CHURCH</t>
  </si>
  <si>
    <t>HOLY LAND-LONELY PLACE</t>
  </si>
  <si>
    <t>AZ - BULLET CATCH</t>
  </si>
  <si>
    <t>HELL CORRIDOR</t>
  </si>
  <si>
    <t xml:space="preserve">AZIRAPHALE  &amp; </t>
  </si>
  <si>
    <t>BLITZED STREET</t>
  </si>
  <si>
    <t>UNIT MOVE</t>
  </si>
  <si>
    <t>HELL FURFUR OFFICE</t>
  </si>
  <si>
    <t xml:space="preserve">SHAX AT NIGHT </t>
  </si>
  <si>
    <t>CHAT IN STALLS</t>
  </si>
  <si>
    <r>
      <t xml:space="preserve">AZ,4 ST, </t>
    </r>
    <r>
      <rPr>
        <b/>
        <sz val="10"/>
        <color rgb="FF0000FF"/>
        <rFont val="Comic Sans MS"/>
        <family val="4"/>
      </rPr>
      <t>S2B</t>
    </r>
  </si>
  <si>
    <t>AZ,CR,29</t>
  </si>
  <si>
    <t>AZ,CR,13,20,21,22,29,ST</t>
  </si>
  <si>
    <t>4,13,(20,21,22),42</t>
  </si>
  <si>
    <t>4,13,20,21,22,(42)</t>
  </si>
  <si>
    <t>4,12, (13,20,21,22,) 41,70</t>
  </si>
  <si>
    <t>(AZ,CR,)20,21,22,38,39M,40M</t>
  </si>
  <si>
    <t>Week 16</t>
  </si>
  <si>
    <t>UNIT HOURS: TBA - DAY</t>
  </si>
  <si>
    <t>LOCATION: SHEPPERTON STUDIOS</t>
  </si>
  <si>
    <t>31</t>
  </si>
  <si>
    <t xml:space="preserve">INT. HI HAT CAFÉ </t>
  </si>
  <si>
    <t>N1</t>
  </si>
  <si>
    <t>Café customers / p/bys</t>
  </si>
  <si>
    <t>Group A</t>
  </si>
  <si>
    <t>Tim + P discuss Harry and his death</t>
  </si>
  <si>
    <t>Driver</t>
  </si>
  <si>
    <t>ACTION VEHICLE DRIVERS</t>
  </si>
  <si>
    <t>ADULTS</t>
  </si>
  <si>
    <r>
      <t xml:space="preserve">SHOOT </t>
    </r>
    <r>
      <rPr>
        <b/>
        <sz val="12"/>
        <color theme="1"/>
        <rFont val="Arial"/>
        <family val="2"/>
      </rPr>
      <t>DAY 2</t>
    </r>
    <r>
      <rPr>
        <sz val="12"/>
        <color theme="1"/>
        <rFont val="Arial"/>
        <family val="2"/>
      </rPr>
      <t xml:space="preserve"> TOTALS:</t>
    </r>
  </si>
  <si>
    <t>SHOOT DAY 2 - SATURDAY 20 FEBRUARY</t>
  </si>
  <si>
    <t>CHILDREN</t>
  </si>
  <si>
    <t>Adult Daily Rate</t>
  </si>
  <si>
    <t>Child Daily Rate</t>
  </si>
  <si>
    <t>Café customers children</t>
  </si>
  <si>
    <t>INT DAY</t>
  </si>
  <si>
    <t>INT NIGHT</t>
  </si>
  <si>
    <t>EXT DAY</t>
  </si>
  <si>
    <t>EXT NIGHT</t>
  </si>
  <si>
    <t>SHOOT DAY</t>
  </si>
  <si>
    <t>MOVIE MAGIC COLOURS</t>
  </si>
  <si>
    <t>CAMERA</t>
  </si>
  <si>
    <t>CROWD FILMING SETS</t>
  </si>
  <si>
    <t>CROWD</t>
  </si>
  <si>
    <t>AUDIENCE</t>
  </si>
  <si>
    <t xml:space="preserve">CAPACITY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</si>
</sst>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&quot;£&quot;#,##0.00"/>
    <numFmt numFmtId="165" formatCode="_(&quot;£&quot;* #,##0.00_);_(&quot;£&quot;* \(#,##0.00\);_(&quot;£&quot;* &quot;-&quot;??_);_(@_)"/>
  </numFmts>
  <fonts count="69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8"/>
      <name val="Arial"/>
      <family val="2"/>
    </font>
    <font>
      <b/>
      <sz val="9"/>
      <color indexed="81"/>
      <name val="Calibri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rgb="FF3366FF"/>
      <name val="Arial"/>
      <family val="2"/>
    </font>
    <font>
      <b/>
      <sz val="12"/>
      <color rgb="FF0000FF"/>
      <name val="Arial"/>
      <family val="2"/>
    </font>
    <font>
      <sz val="12"/>
      <name val="Arial"/>
      <family val="2"/>
    </font>
    <font>
      <sz val="11"/>
      <name val="Comic Sans MS"/>
      <family val="4"/>
    </font>
    <font>
      <b/>
      <sz val="10"/>
      <color theme="0"/>
      <name val="Comic Sans MS"/>
      <family val="4"/>
    </font>
    <font>
      <b/>
      <sz val="11"/>
      <color theme="1"/>
      <name val="Comic Sans MS"/>
      <family val="4"/>
    </font>
    <font>
      <b/>
      <sz val="10"/>
      <color theme="1"/>
      <name val="Comic Sans MS"/>
      <family val="4"/>
    </font>
    <font>
      <b/>
      <sz val="10"/>
      <name val="Comic Sans MS"/>
      <family val="4"/>
    </font>
    <font>
      <b/>
      <sz val="11"/>
      <color theme="0"/>
      <name val="Comic Sans MS"/>
      <family val="4"/>
    </font>
    <font>
      <b/>
      <sz val="12"/>
      <name val="Comic Sans MS"/>
      <family val="4"/>
    </font>
    <font>
      <b/>
      <sz val="14"/>
      <color theme="0"/>
      <name val="Comic Sans MS"/>
      <family val="4"/>
    </font>
    <font>
      <sz val="10"/>
      <name val="Comic Sans MS"/>
      <family val="4"/>
    </font>
    <font>
      <b/>
      <sz val="9"/>
      <name val="Comic Sans MS"/>
      <family val="4"/>
    </font>
    <font>
      <b/>
      <sz val="12"/>
      <color theme="0"/>
      <name val="Comic Sans MS"/>
      <family val="4"/>
    </font>
    <font>
      <b/>
      <sz val="11"/>
      <color theme="0" tint="-4.9989318521683403E-2"/>
      <name val="Comic Sans MS"/>
      <family val="4"/>
    </font>
    <font>
      <b/>
      <sz val="9"/>
      <color theme="0"/>
      <name val="Comic Sans MS"/>
      <family val="4"/>
    </font>
    <font>
      <b/>
      <sz val="8"/>
      <name val="Comic Sans MS"/>
      <family val="4"/>
    </font>
    <font>
      <b/>
      <sz val="8"/>
      <color theme="0"/>
      <name val="Comic Sans MS"/>
      <family val="4"/>
    </font>
    <font>
      <b/>
      <sz val="9"/>
      <color rgb="FFFFFFFF"/>
      <name val="Comic Sans MS"/>
      <family val="4"/>
    </font>
    <font>
      <b/>
      <sz val="8"/>
      <color theme="1"/>
      <name val="Comic Sans MS"/>
      <family val="4"/>
    </font>
    <font>
      <b/>
      <sz val="10"/>
      <color rgb="FF0000FF"/>
      <name val="Comic Sans MS"/>
      <family val="4"/>
    </font>
    <font>
      <b/>
      <sz val="9.5"/>
      <name val="Comic Sans MS"/>
      <family val="4"/>
    </font>
    <font>
      <b/>
      <sz val="12"/>
      <color theme="1"/>
      <name val="Comic Sans MS"/>
      <family val="4"/>
    </font>
    <font>
      <b/>
      <sz val="16"/>
      <name val="Comic Sans MS"/>
      <family val="4"/>
    </font>
    <font>
      <b/>
      <sz val="11"/>
      <name val="Comic Sans MS"/>
      <family val="4"/>
    </font>
    <font>
      <b/>
      <sz val="10"/>
      <color rgb="FFFF0000"/>
      <name val="Comic Sans MS"/>
      <family val="4"/>
    </font>
    <font>
      <i/>
      <sz val="11"/>
      <name val="Comic Sans MS"/>
      <family val="4"/>
    </font>
    <font>
      <sz val="11"/>
      <color theme="0"/>
      <name val="Comic Sans MS"/>
      <family val="4"/>
    </font>
    <font>
      <sz val="11"/>
      <color theme="1"/>
      <name val="Comic Sans MS"/>
      <family val="4"/>
    </font>
    <font>
      <b/>
      <sz val="9"/>
      <color theme="1"/>
      <name val="Comic Sans MS"/>
      <family val="4"/>
    </font>
    <font>
      <sz val="9"/>
      <name val="Comic Sans MS"/>
      <family val="4"/>
    </font>
    <font>
      <b/>
      <sz val="16"/>
      <color rgb="FFFFFF00"/>
      <name val="Comic Sans MS"/>
      <family val="4"/>
    </font>
    <font>
      <b/>
      <sz val="7.5"/>
      <name val="Comic Sans MS"/>
      <family val="4"/>
    </font>
    <font>
      <b/>
      <sz val="14"/>
      <name val="Comic Sans MS"/>
      <family val="4"/>
    </font>
    <font>
      <b/>
      <i/>
      <sz val="11"/>
      <name val="Comic Sans MS"/>
      <family val="4"/>
    </font>
    <font>
      <b/>
      <sz val="8.5"/>
      <color theme="0"/>
      <name val="Comic Sans MS"/>
      <family val="4"/>
    </font>
    <font>
      <b/>
      <i/>
      <sz val="10"/>
      <name val="Comic Sans MS"/>
      <family val="4"/>
    </font>
    <font>
      <b/>
      <sz val="14"/>
      <color theme="0" tint="-0.249977111117893"/>
      <name val="Comic Sans MS"/>
      <family val="4"/>
    </font>
    <font>
      <b/>
      <u/>
      <sz val="9.5"/>
      <color theme="0"/>
      <name val="Comic Sans MS"/>
      <family val="4"/>
    </font>
    <font>
      <b/>
      <u/>
      <sz val="9.5"/>
      <name val="Comic Sans MS"/>
      <family val="4"/>
    </font>
    <font>
      <b/>
      <sz val="7"/>
      <name val="Comic Sans MS"/>
      <family val="4"/>
    </font>
    <font>
      <b/>
      <sz val="7"/>
      <color rgb="FF0000FF"/>
      <name val="Comic Sans MS"/>
      <family val="4"/>
    </font>
    <font>
      <b/>
      <sz val="9"/>
      <color rgb="FF0000FF"/>
      <name val="Comic Sans MS"/>
      <family val="4"/>
    </font>
    <font>
      <b/>
      <sz val="8"/>
      <color rgb="FF0000FF"/>
      <name val="Comic Sans MS"/>
      <family val="4"/>
    </font>
    <font>
      <b/>
      <sz val="7.5"/>
      <color theme="1"/>
      <name val="Comic Sans MS"/>
      <family val="4"/>
    </font>
    <font>
      <b/>
      <sz val="7.5"/>
      <color rgb="FF0000FF"/>
      <name val="Comic Sans MS"/>
      <family val="4"/>
    </font>
    <font>
      <b/>
      <u/>
      <sz val="7.5"/>
      <color theme="1"/>
      <name val="Comic Sans MS"/>
      <family val="4"/>
    </font>
    <font>
      <b/>
      <u/>
      <sz val="7.5"/>
      <color rgb="FF0000FF"/>
      <name val="Comic Sans MS"/>
      <family val="4"/>
    </font>
    <font>
      <u/>
      <sz val="11"/>
      <name val="Comic Sans MS"/>
      <family val="4"/>
    </font>
    <font>
      <b/>
      <u/>
      <sz val="9"/>
      <name val="Comic Sans MS"/>
      <family val="4"/>
    </font>
    <font>
      <sz val="8"/>
      <color theme="0"/>
      <name val="Comic Sans MS"/>
      <family val="4"/>
    </font>
    <font>
      <b/>
      <sz val="9"/>
      <color rgb="FFFF0000"/>
      <name val="Comic Sans MS"/>
      <family val="4"/>
    </font>
    <font>
      <i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color rgb="FF00000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290F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C762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8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64"/>
      </right>
      <top/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 style="thick">
        <color indexed="8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 style="thick">
        <color indexed="64"/>
      </right>
      <top/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4">
    <xf numFmtId="0" fontId="0" fillId="0" borderId="0" xfId="0"/>
    <xf numFmtId="0" fontId="1" fillId="2" borderId="0" xfId="0" applyFont="1" applyFill="1" applyAlignment="1">
      <alignment horizontal="center" wrapText="1"/>
    </xf>
    <xf numFmtId="0" fontId="0" fillId="2" borderId="0" xfId="0" applyFill="1"/>
    <xf numFmtId="0" fontId="2" fillId="0" borderId="0" xfId="0" applyFont="1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4" fontId="0" fillId="2" borderId="0" xfId="0" applyNumberFormat="1" applyFill="1"/>
    <xf numFmtId="164" fontId="0" fillId="2" borderId="0" xfId="0" applyNumberFormat="1" applyFill="1"/>
    <xf numFmtId="0" fontId="0" fillId="3" borderId="2" xfId="0" applyFill="1" applyBorder="1"/>
    <xf numFmtId="0" fontId="0" fillId="3" borderId="3" xfId="0" applyFill="1" applyBorder="1"/>
    <xf numFmtId="9" fontId="0" fillId="3" borderId="3" xfId="0" applyNumberFormat="1" applyFill="1" applyBorder="1"/>
    <xf numFmtId="17" fontId="3" fillId="0" borderId="0" xfId="0" applyNumberFormat="1" applyFont="1"/>
    <xf numFmtId="0" fontId="0" fillId="0" borderId="0" xfId="0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4" fontId="0" fillId="2" borderId="8" xfId="0" applyNumberFormat="1" applyFill="1" applyBorder="1" applyAlignment="1">
      <alignment horizontal="right"/>
    </xf>
    <xf numFmtId="0" fontId="0" fillId="2" borderId="9" xfId="0" applyFill="1" applyBorder="1"/>
    <xf numFmtId="164" fontId="0" fillId="2" borderId="1" xfId="0" applyNumberFormat="1" applyFill="1" applyBorder="1"/>
    <xf numFmtId="164" fontId="0" fillId="2" borderId="10" xfId="0" applyNumberFormat="1" applyFill="1" applyBorder="1" applyAlignment="1">
      <alignment horizontal="right"/>
    </xf>
    <xf numFmtId="0" fontId="1" fillId="0" borderId="0" xfId="0" applyFont="1"/>
    <xf numFmtId="164" fontId="1" fillId="0" borderId="11" xfId="0" applyNumberFormat="1" applyFont="1" applyBorder="1"/>
    <xf numFmtId="164" fontId="0" fillId="0" borderId="0" xfId="0" applyNumberFormat="1" applyAlignment="1">
      <alignment horizontal="right"/>
    </xf>
    <xf numFmtId="0" fontId="0" fillId="3" borderId="4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4" fillId="0" borderId="0" xfId="0" applyFont="1"/>
    <xf numFmtId="0" fontId="1" fillId="0" borderId="0" xfId="0" applyFont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2" borderId="13" xfId="0" applyFill="1" applyBorder="1"/>
    <xf numFmtId="0" fontId="0" fillId="2" borderId="3" xfId="0" applyFill="1" applyBorder="1"/>
    <xf numFmtId="0" fontId="1" fillId="4" borderId="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7" fillId="0" borderId="0" xfId="0" applyFont="1"/>
    <xf numFmtId="165" fontId="9" fillId="5" borderId="0" xfId="0" applyNumberFormat="1" applyFont="1" applyFill="1"/>
    <xf numFmtId="165" fontId="9" fillId="0" borderId="0" xfId="0" applyNumberFormat="1" applyFont="1"/>
    <xf numFmtId="0" fontId="8" fillId="0" borderId="0" xfId="0" applyFont="1"/>
    <xf numFmtId="165" fontId="7" fillId="0" borderId="0" xfId="0" applyNumberFormat="1" applyFont="1"/>
    <xf numFmtId="0" fontId="9" fillId="0" borderId="0" xfId="0" applyFont="1"/>
    <xf numFmtId="0" fontId="10" fillId="0" borderId="0" xfId="0" applyFont="1"/>
    <xf numFmtId="165" fontId="10" fillId="0" borderId="0" xfId="0" applyNumberFormat="1" applyFont="1"/>
    <xf numFmtId="165" fontId="11" fillId="0" borderId="0" xfId="0" applyNumberFormat="1" applyFont="1"/>
    <xf numFmtId="0" fontId="11" fillId="0" borderId="0" xfId="0" applyFont="1"/>
    <xf numFmtId="0" fontId="12" fillId="0" borderId="0" xfId="0" applyFont="1"/>
    <xf numFmtId="0" fontId="6" fillId="2" borderId="7" xfId="0" applyFont="1" applyFill="1" applyBorder="1"/>
    <xf numFmtId="0" fontId="13" fillId="6" borderId="0" xfId="0" applyFont="1" applyFill="1"/>
    <xf numFmtId="16" fontId="13" fillId="6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" fontId="13" fillId="0" borderId="15" xfId="0" applyNumberFormat="1" applyFont="1" applyBorder="1" applyAlignment="1">
      <alignment horizontal="center"/>
    </xf>
    <xf numFmtId="0" fontId="16" fillId="5" borderId="16" xfId="0" applyFont="1" applyFill="1" applyBorder="1" applyAlignment="1">
      <alignment horizontal="center"/>
    </xf>
    <xf numFmtId="0" fontId="17" fillId="5" borderId="16" xfId="0" applyFont="1" applyFill="1" applyBorder="1" applyAlignment="1">
      <alignment horizontal="center"/>
    </xf>
    <xf numFmtId="0" fontId="16" fillId="5" borderId="17" xfId="0" applyFont="1" applyFill="1" applyBorder="1" applyAlignment="1">
      <alignment horizontal="center"/>
    </xf>
    <xf numFmtId="0" fontId="16" fillId="5" borderId="18" xfId="0" applyFont="1" applyFill="1" applyBorder="1" applyAlignment="1">
      <alignment horizontal="center"/>
    </xf>
    <xf numFmtId="0" fontId="18" fillId="7" borderId="16" xfId="0" applyFont="1" applyFill="1" applyBorder="1" applyAlignment="1">
      <alignment horizontal="center"/>
    </xf>
    <xf numFmtId="0" fontId="13" fillId="6" borderId="19" xfId="0" applyFont="1" applyFill="1" applyBorder="1"/>
    <xf numFmtId="0" fontId="13" fillId="6" borderId="20" xfId="0" applyFont="1" applyFill="1" applyBorder="1"/>
    <xf numFmtId="16" fontId="16" fillId="5" borderId="21" xfId="0" applyNumberFormat="1" applyFont="1" applyFill="1" applyBorder="1" applyAlignment="1">
      <alignment horizontal="center"/>
    </xf>
    <xf numFmtId="16" fontId="16" fillId="5" borderId="22" xfId="0" applyNumberFormat="1" applyFont="1" applyFill="1" applyBorder="1" applyAlignment="1">
      <alignment horizontal="center"/>
    </xf>
    <xf numFmtId="16" fontId="14" fillId="7" borderId="23" xfId="0" applyNumberFormat="1" applyFont="1" applyFill="1" applyBorder="1" applyAlignment="1">
      <alignment horizontal="center"/>
    </xf>
    <xf numFmtId="16" fontId="19" fillId="8" borderId="24" xfId="0" applyNumberFormat="1" applyFont="1" applyFill="1" applyBorder="1" applyAlignment="1">
      <alignment horizontal="center"/>
    </xf>
    <xf numFmtId="16" fontId="19" fillId="8" borderId="25" xfId="0" applyNumberFormat="1" applyFont="1" applyFill="1" applyBorder="1" applyAlignment="1">
      <alignment horizontal="center"/>
    </xf>
    <xf numFmtId="0" fontId="20" fillId="7" borderId="20" xfId="0" applyFont="1" applyFill="1" applyBorder="1" applyAlignment="1">
      <alignment horizontal="center"/>
    </xf>
    <xf numFmtId="0" fontId="16" fillId="6" borderId="23" xfId="0" applyFont="1" applyFill="1" applyBorder="1" applyAlignment="1">
      <alignment horizontal="left"/>
    </xf>
    <xf numFmtId="16" fontId="21" fillId="6" borderId="23" xfId="0" applyNumberFormat="1" applyFont="1" applyFill="1" applyBorder="1" applyAlignment="1">
      <alignment horizontal="center"/>
    </xf>
    <xf numFmtId="16" fontId="22" fillId="6" borderId="26" xfId="0" applyNumberFormat="1" applyFont="1" applyFill="1" applyBorder="1" applyAlignment="1">
      <alignment horizontal="left"/>
    </xf>
    <xf numFmtId="16" fontId="19" fillId="9" borderId="25" xfId="0" applyNumberFormat="1" applyFont="1" applyFill="1" applyBorder="1" applyAlignment="1">
      <alignment horizontal="center"/>
    </xf>
    <xf numFmtId="16" fontId="13" fillId="7" borderId="20" xfId="0" applyNumberFormat="1" applyFont="1" applyFill="1" applyBorder="1" applyAlignment="1">
      <alignment horizontal="center"/>
    </xf>
    <xf numFmtId="16" fontId="16" fillId="5" borderId="27" xfId="0" applyNumberFormat="1" applyFont="1" applyFill="1" applyBorder="1" applyAlignment="1">
      <alignment horizontal="center"/>
    </xf>
    <xf numFmtId="16" fontId="16" fillId="5" borderId="28" xfId="0" applyNumberFormat="1" applyFont="1" applyFill="1" applyBorder="1" applyAlignment="1">
      <alignment horizontal="center"/>
    </xf>
    <xf numFmtId="16" fontId="17" fillId="5" borderId="27" xfId="0" applyNumberFormat="1" applyFont="1" applyFill="1" applyBorder="1" applyAlignment="1">
      <alignment horizontal="left"/>
    </xf>
    <xf numFmtId="16" fontId="13" fillId="7" borderId="28" xfId="0" applyNumberFormat="1" applyFont="1" applyFill="1" applyBorder="1" applyAlignment="1">
      <alignment horizontal="center"/>
    </xf>
    <xf numFmtId="0" fontId="16" fillId="10" borderId="23" xfId="0" applyFont="1" applyFill="1" applyBorder="1" applyAlignment="1">
      <alignment horizontal="center"/>
    </xf>
    <xf numFmtId="0" fontId="17" fillId="10" borderId="23" xfId="0" applyFont="1" applyFill="1" applyBorder="1" applyAlignment="1">
      <alignment horizontal="center"/>
    </xf>
    <xf numFmtId="0" fontId="16" fillId="10" borderId="29" xfId="0" applyFont="1" applyFill="1" applyBorder="1" applyAlignment="1">
      <alignment horizontal="center"/>
    </xf>
    <xf numFmtId="0" fontId="16" fillId="10" borderId="20" xfId="0" applyFont="1" applyFill="1" applyBorder="1" applyAlignment="1">
      <alignment horizontal="center"/>
    </xf>
    <xf numFmtId="16" fontId="16" fillId="10" borderId="21" xfId="0" applyNumberFormat="1" applyFont="1" applyFill="1" applyBorder="1" applyAlignment="1">
      <alignment horizontal="center"/>
    </xf>
    <xf numFmtId="16" fontId="16" fillId="10" borderId="22" xfId="0" applyNumberFormat="1" applyFont="1" applyFill="1" applyBorder="1" applyAlignment="1">
      <alignment horizontal="center"/>
    </xf>
    <xf numFmtId="16" fontId="23" fillId="11" borderId="24" xfId="0" applyNumberFormat="1" applyFont="1" applyFill="1" applyBorder="1" applyAlignment="1">
      <alignment horizontal="center"/>
    </xf>
    <xf numFmtId="16" fontId="23" fillId="11" borderId="25" xfId="0" applyNumberFormat="1" applyFont="1" applyFill="1" applyBorder="1" applyAlignment="1">
      <alignment horizontal="center"/>
    </xf>
    <xf numFmtId="16" fontId="19" fillId="6" borderId="0" xfId="0" applyNumberFormat="1" applyFont="1" applyFill="1" applyAlignment="1">
      <alignment horizontal="left"/>
    </xf>
    <xf numFmtId="0" fontId="14" fillId="12" borderId="26" xfId="0" applyFont="1" applyFill="1" applyBorder="1" applyAlignment="1">
      <alignment horizontal="center"/>
    </xf>
    <xf numFmtId="16" fontId="24" fillId="7" borderId="30" xfId="0" applyNumberFormat="1" applyFont="1" applyFill="1" applyBorder="1" applyAlignment="1">
      <alignment horizontal="center"/>
    </xf>
    <xf numFmtId="16" fontId="23" fillId="6" borderId="0" xfId="0" applyNumberFormat="1" applyFont="1" applyFill="1" applyAlignment="1">
      <alignment horizontal="left"/>
    </xf>
    <xf numFmtId="16" fontId="25" fillId="13" borderId="23" xfId="0" applyNumberFormat="1" applyFont="1" applyFill="1" applyBorder="1" applyAlignment="1">
      <alignment horizontal="left"/>
    </xf>
    <xf numFmtId="16" fontId="22" fillId="6" borderId="20" xfId="0" applyNumberFormat="1" applyFont="1" applyFill="1" applyBorder="1" applyAlignment="1">
      <alignment horizontal="left"/>
    </xf>
    <xf numFmtId="16" fontId="25" fillId="13" borderId="20" xfId="0" applyNumberFormat="1" applyFont="1" applyFill="1" applyBorder="1" applyAlignment="1">
      <alignment horizontal="left"/>
    </xf>
    <xf numFmtId="16" fontId="17" fillId="6" borderId="20" xfId="0" applyNumberFormat="1" applyFont="1" applyFill="1" applyBorder="1" applyAlignment="1">
      <alignment horizontal="left"/>
    </xf>
    <xf numFmtId="0" fontId="26" fillId="7" borderId="23" xfId="0" applyFont="1" applyFill="1" applyBorder="1" applyAlignment="1">
      <alignment horizontal="center"/>
    </xf>
    <xf numFmtId="16" fontId="25" fillId="6" borderId="0" xfId="0" applyNumberFormat="1" applyFont="1" applyFill="1" applyAlignment="1">
      <alignment horizontal="left"/>
    </xf>
    <xf numFmtId="16" fontId="27" fillId="13" borderId="20" xfId="0" applyNumberFormat="1" applyFont="1" applyFill="1" applyBorder="1" applyAlignment="1">
      <alignment horizontal="left"/>
    </xf>
    <xf numFmtId="16" fontId="13" fillId="6" borderId="23" xfId="0" applyNumberFormat="1" applyFont="1" applyFill="1" applyBorder="1" applyAlignment="1">
      <alignment horizontal="center"/>
    </xf>
    <xf numFmtId="16" fontId="25" fillId="0" borderId="20" xfId="0" applyNumberFormat="1" applyFont="1" applyBorder="1" applyAlignment="1">
      <alignment horizontal="left"/>
    </xf>
    <xf numFmtId="16" fontId="23" fillId="6" borderId="23" xfId="0" applyNumberFormat="1" applyFont="1" applyFill="1" applyBorder="1" applyAlignment="1">
      <alignment horizontal="center"/>
    </xf>
    <xf numFmtId="16" fontId="28" fillId="14" borderId="20" xfId="0" applyNumberFormat="1" applyFont="1" applyFill="1" applyBorder="1" applyAlignment="1">
      <alignment horizontal="left"/>
    </xf>
    <xf numFmtId="16" fontId="26" fillId="6" borderId="20" xfId="0" applyNumberFormat="1" applyFont="1" applyFill="1" applyBorder="1" applyAlignment="1">
      <alignment horizontal="left"/>
    </xf>
    <xf numFmtId="16" fontId="19" fillId="15" borderId="23" xfId="0" applyNumberFormat="1" applyFont="1" applyFill="1" applyBorder="1" applyAlignment="1">
      <alignment horizontal="left"/>
    </xf>
    <xf numFmtId="16" fontId="22" fillId="6" borderId="0" xfId="0" applyNumberFormat="1" applyFont="1" applyFill="1" applyAlignment="1">
      <alignment horizontal="left"/>
    </xf>
    <xf numFmtId="16" fontId="22" fillId="6" borderId="23" xfId="0" applyNumberFormat="1" applyFont="1" applyFill="1" applyBorder="1" applyAlignment="1">
      <alignment horizontal="left"/>
    </xf>
    <xf numFmtId="16" fontId="29" fillId="0" borderId="23" xfId="0" applyNumberFormat="1" applyFont="1" applyBorder="1" applyAlignment="1">
      <alignment horizontal="left"/>
    </xf>
    <xf numFmtId="16" fontId="27" fillId="0" borderId="20" xfId="0" applyNumberFormat="1" applyFont="1" applyBorder="1" applyAlignment="1">
      <alignment horizontal="left"/>
    </xf>
    <xf numFmtId="16" fontId="29" fillId="6" borderId="0" xfId="0" applyNumberFormat="1" applyFont="1" applyFill="1" applyAlignment="1">
      <alignment horizontal="left"/>
    </xf>
    <xf numFmtId="16" fontId="16" fillId="5" borderId="27" xfId="0" applyNumberFormat="1" applyFont="1" applyFill="1" applyBorder="1" applyAlignment="1">
      <alignment horizontal="left"/>
    </xf>
    <xf numFmtId="16" fontId="16" fillId="5" borderId="28" xfId="0" applyNumberFormat="1" applyFont="1" applyFill="1" applyBorder="1" applyAlignment="1">
      <alignment horizontal="left"/>
    </xf>
    <xf numFmtId="16" fontId="31" fillId="5" borderId="27" xfId="0" applyNumberFormat="1" applyFont="1" applyFill="1" applyBorder="1" applyAlignment="1">
      <alignment horizontal="left"/>
    </xf>
    <xf numFmtId="0" fontId="26" fillId="7" borderId="27" xfId="0" applyFont="1" applyFill="1" applyBorder="1" applyAlignment="1">
      <alignment horizontal="center"/>
    </xf>
    <xf numFmtId="0" fontId="18" fillId="7" borderId="23" xfId="0" applyFont="1" applyFill="1" applyBorder="1" applyAlignment="1">
      <alignment horizontal="center"/>
    </xf>
    <xf numFmtId="16" fontId="32" fillId="6" borderId="0" xfId="0" applyNumberFormat="1" applyFont="1" applyFill="1" applyAlignment="1">
      <alignment horizontal="center"/>
    </xf>
    <xf numFmtId="0" fontId="27" fillId="7" borderId="21" xfId="0" applyFont="1" applyFill="1" applyBorder="1" applyAlignment="1">
      <alignment horizontal="center"/>
    </xf>
    <xf numFmtId="0" fontId="27" fillId="7" borderId="23" xfId="0" applyFont="1" applyFill="1" applyBorder="1" applyAlignment="1">
      <alignment horizontal="center"/>
    </xf>
    <xf numFmtId="0" fontId="33" fillId="9" borderId="26" xfId="0" applyFont="1" applyFill="1" applyBorder="1" applyAlignment="1">
      <alignment horizontal="left"/>
    </xf>
    <xf numFmtId="0" fontId="33" fillId="9" borderId="23" xfId="0" applyFont="1" applyFill="1" applyBorder="1" applyAlignment="1">
      <alignment horizontal="center"/>
    </xf>
    <xf numFmtId="16" fontId="22" fillId="9" borderId="23" xfId="0" applyNumberFormat="1" applyFont="1" applyFill="1" applyBorder="1" applyAlignment="1">
      <alignment horizontal="left"/>
    </xf>
    <xf numFmtId="0" fontId="33" fillId="9" borderId="23" xfId="0" applyFont="1" applyFill="1" applyBorder="1" applyAlignment="1">
      <alignment horizontal="left"/>
    </xf>
    <xf numFmtId="0" fontId="33" fillId="9" borderId="20" xfId="0" applyFont="1" applyFill="1" applyBorder="1" applyAlignment="1">
      <alignment horizontal="center"/>
    </xf>
    <xf numFmtId="16" fontId="13" fillId="7" borderId="23" xfId="0" applyNumberFormat="1" applyFont="1" applyFill="1" applyBorder="1" applyAlignment="1">
      <alignment horizontal="center"/>
    </xf>
    <xf numFmtId="16" fontId="15" fillId="6" borderId="30" xfId="0" applyNumberFormat="1" applyFont="1" applyFill="1" applyBorder="1" applyAlignment="1">
      <alignment horizontal="left"/>
    </xf>
    <xf numFmtId="16" fontId="34" fillId="6" borderId="23" xfId="0" applyNumberFormat="1" applyFont="1" applyFill="1" applyBorder="1" applyAlignment="1">
      <alignment horizontal="left"/>
    </xf>
    <xf numFmtId="16" fontId="16" fillId="6" borderId="30" xfId="0" applyNumberFormat="1" applyFont="1" applyFill="1" applyBorder="1" applyAlignment="1">
      <alignment horizontal="left"/>
    </xf>
    <xf numFmtId="0" fontId="34" fillId="6" borderId="20" xfId="0" applyFont="1" applyFill="1" applyBorder="1" applyAlignment="1">
      <alignment horizontal="left"/>
    </xf>
    <xf numFmtId="16" fontId="17" fillId="5" borderId="28" xfId="0" applyNumberFormat="1" applyFont="1" applyFill="1" applyBorder="1" applyAlignment="1">
      <alignment horizontal="left"/>
    </xf>
    <xf numFmtId="16" fontId="16" fillId="7" borderId="28" xfId="0" applyNumberFormat="1" applyFont="1" applyFill="1" applyBorder="1" applyAlignment="1">
      <alignment horizontal="left"/>
    </xf>
    <xf numFmtId="16" fontId="15" fillId="6" borderId="0" xfId="0" applyNumberFormat="1" applyFont="1" applyFill="1" applyAlignment="1">
      <alignment horizontal="left"/>
    </xf>
    <xf numFmtId="0" fontId="20" fillId="7" borderId="23" xfId="0" applyFont="1" applyFill="1" applyBorder="1" applyAlignment="1">
      <alignment horizontal="center"/>
    </xf>
    <xf numFmtId="0" fontId="26" fillId="15" borderId="26" xfId="0" applyFont="1" applyFill="1" applyBorder="1" applyAlignment="1">
      <alignment horizontal="center"/>
    </xf>
    <xf numFmtId="16" fontId="18" fillId="16" borderId="26" xfId="0" applyNumberFormat="1" applyFont="1" applyFill="1" applyBorder="1" applyAlignment="1">
      <alignment horizontal="center"/>
    </xf>
    <xf numFmtId="0" fontId="27" fillId="7" borderId="31" xfId="0" applyFont="1" applyFill="1" applyBorder="1" applyAlignment="1">
      <alignment horizontal="left"/>
    </xf>
    <xf numFmtId="0" fontId="14" fillId="13" borderId="20" xfId="0" applyFont="1" applyFill="1" applyBorder="1" applyAlignment="1">
      <alignment horizontal="left"/>
    </xf>
    <xf numFmtId="16" fontId="17" fillId="6" borderId="23" xfId="0" applyNumberFormat="1" applyFont="1" applyFill="1" applyBorder="1" applyAlignment="1">
      <alignment horizontal="left"/>
    </xf>
    <xf numFmtId="16" fontId="16" fillId="6" borderId="0" xfId="0" applyNumberFormat="1" applyFont="1" applyFill="1" applyAlignment="1">
      <alignment horizontal="left"/>
    </xf>
    <xf numFmtId="16" fontId="18" fillId="7" borderId="23" xfId="0" applyNumberFormat="1" applyFont="1" applyFill="1" applyBorder="1" applyAlignment="1">
      <alignment horizontal="center"/>
    </xf>
    <xf numFmtId="16" fontId="17" fillId="0" borderId="0" xfId="0" applyNumberFormat="1" applyFont="1" applyAlignment="1">
      <alignment horizontal="left"/>
    </xf>
    <xf numFmtId="0" fontId="21" fillId="6" borderId="20" xfId="0" applyFont="1" applyFill="1" applyBorder="1"/>
    <xf numFmtId="16" fontId="25" fillId="7" borderId="20" xfId="0" applyNumberFormat="1" applyFont="1" applyFill="1" applyBorder="1" applyAlignment="1">
      <alignment horizontal="left"/>
    </xf>
    <xf numFmtId="0" fontId="21" fillId="6" borderId="19" xfId="0" applyFont="1" applyFill="1" applyBorder="1"/>
    <xf numFmtId="16" fontId="22" fillId="17" borderId="23" xfId="0" applyNumberFormat="1" applyFont="1" applyFill="1" applyBorder="1" applyAlignment="1">
      <alignment horizontal="left"/>
    </xf>
    <xf numFmtId="16" fontId="13" fillId="6" borderId="23" xfId="0" applyNumberFormat="1" applyFont="1" applyFill="1" applyBorder="1" applyAlignment="1">
      <alignment horizontal="left"/>
    </xf>
    <xf numFmtId="16" fontId="22" fillId="18" borderId="23" xfId="0" applyNumberFormat="1" applyFont="1" applyFill="1" applyBorder="1" applyAlignment="1">
      <alignment horizontal="left"/>
    </xf>
    <xf numFmtId="16" fontId="26" fillId="18" borderId="23" xfId="0" applyNumberFormat="1" applyFont="1" applyFill="1" applyBorder="1" applyAlignment="1">
      <alignment horizontal="left"/>
    </xf>
    <xf numFmtId="16" fontId="17" fillId="6" borderId="0" xfId="0" applyNumberFormat="1" applyFont="1" applyFill="1" applyAlignment="1">
      <alignment horizontal="left"/>
    </xf>
    <xf numFmtId="16" fontId="17" fillId="5" borderId="32" xfId="0" applyNumberFormat="1" applyFont="1" applyFill="1" applyBorder="1" applyAlignment="1">
      <alignment horizontal="left"/>
    </xf>
    <xf numFmtId="16" fontId="13" fillId="7" borderId="27" xfId="0" applyNumberFormat="1" applyFont="1" applyFill="1" applyBorder="1" applyAlignment="1">
      <alignment horizontal="center"/>
    </xf>
    <xf numFmtId="16" fontId="36" fillId="7" borderId="27" xfId="0" applyNumberFormat="1" applyFont="1" applyFill="1" applyBorder="1" applyAlignment="1">
      <alignment horizontal="center"/>
    </xf>
    <xf numFmtId="0" fontId="16" fillId="10" borderId="16" xfId="0" applyFont="1" applyFill="1" applyBorder="1" applyAlignment="1">
      <alignment horizontal="center"/>
    </xf>
    <xf numFmtId="0" fontId="17" fillId="10" borderId="16" xfId="0" applyFont="1" applyFill="1" applyBorder="1" applyAlignment="1">
      <alignment horizontal="center"/>
    </xf>
    <xf numFmtId="0" fontId="16" fillId="10" borderId="17" xfId="0" applyFont="1" applyFill="1" applyBorder="1" applyAlignment="1">
      <alignment horizontal="center"/>
    </xf>
    <xf numFmtId="0" fontId="16" fillId="10" borderId="18" xfId="0" applyFont="1" applyFill="1" applyBorder="1" applyAlignment="1">
      <alignment horizontal="center"/>
    </xf>
    <xf numFmtId="0" fontId="17" fillId="6" borderId="0" xfId="0" applyFont="1" applyFill="1" applyAlignment="1">
      <alignment horizontal="center"/>
    </xf>
    <xf numFmtId="0" fontId="34" fillId="19" borderId="26" xfId="0" applyFont="1" applyFill="1" applyBorder="1" applyAlignment="1">
      <alignment horizontal="center"/>
    </xf>
    <xf numFmtId="16" fontId="37" fillId="16" borderId="26" xfId="0" applyNumberFormat="1" applyFont="1" applyFill="1" applyBorder="1" applyAlignment="1">
      <alignment horizontal="center"/>
    </xf>
    <xf numFmtId="16" fontId="23" fillId="20" borderId="21" xfId="0" applyNumberFormat="1" applyFont="1" applyFill="1" applyBorder="1" applyAlignment="1">
      <alignment horizontal="center"/>
    </xf>
    <xf numFmtId="16" fontId="23" fillId="20" borderId="22" xfId="0" applyNumberFormat="1" applyFont="1" applyFill="1" applyBorder="1" applyAlignment="1">
      <alignment horizontal="center"/>
    </xf>
    <xf numFmtId="0" fontId="17" fillId="9" borderId="26" xfId="0" applyFont="1" applyFill="1" applyBorder="1" applyAlignment="1">
      <alignment horizontal="left"/>
    </xf>
    <xf numFmtId="16" fontId="38" fillId="7" borderId="23" xfId="0" applyNumberFormat="1" applyFont="1" applyFill="1" applyBorder="1" applyAlignment="1">
      <alignment horizontal="center"/>
    </xf>
    <xf numFmtId="16" fontId="39" fillId="6" borderId="0" xfId="0" applyNumberFormat="1" applyFont="1" applyFill="1" applyAlignment="1">
      <alignment horizontal="left"/>
    </xf>
    <xf numFmtId="0" fontId="14" fillId="13" borderId="26" xfId="0" applyFont="1" applyFill="1" applyBorder="1" applyAlignment="1">
      <alignment horizontal="left"/>
    </xf>
    <xf numFmtId="0" fontId="17" fillId="7" borderId="26" xfId="0" applyFont="1" applyFill="1" applyBorder="1" applyAlignment="1">
      <alignment horizontal="center"/>
    </xf>
    <xf numFmtId="16" fontId="17" fillId="7" borderId="23" xfId="0" applyNumberFormat="1" applyFont="1" applyFill="1" applyBorder="1" applyAlignment="1">
      <alignment horizontal="left"/>
    </xf>
    <xf numFmtId="0" fontId="17" fillId="9" borderId="23" xfId="0" applyFont="1" applyFill="1" applyBorder="1" applyAlignment="1">
      <alignment horizontal="left"/>
    </xf>
    <xf numFmtId="16" fontId="15" fillId="9" borderId="23" xfId="0" applyNumberFormat="1" applyFont="1" applyFill="1" applyBorder="1" applyAlignment="1">
      <alignment horizontal="center"/>
    </xf>
    <xf numFmtId="16" fontId="15" fillId="9" borderId="23" xfId="0" applyNumberFormat="1" applyFont="1" applyFill="1" applyBorder="1" applyAlignment="1">
      <alignment horizontal="left"/>
    </xf>
    <xf numFmtId="16" fontId="36" fillId="6" borderId="0" xfId="0" applyNumberFormat="1" applyFont="1" applyFill="1" applyAlignment="1">
      <alignment horizontal="left"/>
    </xf>
    <xf numFmtId="16" fontId="38" fillId="9" borderId="23" xfId="0" applyNumberFormat="1" applyFont="1" applyFill="1" applyBorder="1" applyAlignment="1">
      <alignment horizontal="center"/>
    </xf>
    <xf numFmtId="16" fontId="13" fillId="6" borderId="20" xfId="0" applyNumberFormat="1" applyFont="1" applyFill="1" applyBorder="1" applyAlignment="1">
      <alignment horizontal="center"/>
    </xf>
    <xf numFmtId="16" fontId="34" fillId="7" borderId="23" xfId="0" applyNumberFormat="1" applyFont="1" applyFill="1" applyBorder="1" applyAlignment="1">
      <alignment horizontal="left"/>
    </xf>
    <xf numFmtId="16" fontId="39" fillId="5" borderId="27" xfId="0" applyNumberFormat="1" applyFont="1" applyFill="1" applyBorder="1" applyAlignment="1">
      <alignment horizontal="left"/>
    </xf>
    <xf numFmtId="16" fontId="34" fillId="7" borderId="27" xfId="0" applyNumberFormat="1" applyFont="1" applyFill="1" applyBorder="1" applyAlignment="1">
      <alignment horizontal="left"/>
    </xf>
    <xf numFmtId="0" fontId="39" fillId="10" borderId="23" xfId="0" applyFont="1" applyFill="1" applyBorder="1" applyAlignment="1">
      <alignment horizontal="center"/>
    </xf>
    <xf numFmtId="0" fontId="14" fillId="7" borderId="16" xfId="0" applyFont="1" applyFill="1" applyBorder="1" applyAlignment="1">
      <alignment horizontal="center"/>
    </xf>
    <xf numFmtId="16" fontId="34" fillId="6" borderId="24" xfId="0" applyNumberFormat="1" applyFont="1" applyFill="1" applyBorder="1" applyAlignment="1">
      <alignment horizontal="center"/>
    </xf>
    <xf numFmtId="16" fontId="18" fillId="21" borderId="26" xfId="0" applyNumberFormat="1" applyFont="1" applyFill="1" applyBorder="1" applyAlignment="1">
      <alignment horizontal="center"/>
    </xf>
    <xf numFmtId="16" fontId="13" fillId="7" borderId="20" xfId="0" applyNumberFormat="1" applyFont="1" applyFill="1" applyBorder="1" applyAlignment="1">
      <alignment horizontal="left"/>
    </xf>
    <xf numFmtId="16" fontId="40" fillId="0" borderId="20" xfId="0" applyNumberFormat="1" applyFont="1" applyBorder="1" applyAlignment="1">
      <alignment horizontal="left"/>
    </xf>
    <xf numFmtId="16" fontId="41" fillId="11" borderId="23" xfId="0" applyNumberFormat="1" applyFont="1" applyFill="1" applyBorder="1" applyAlignment="1">
      <alignment horizontal="center"/>
    </xf>
    <xf numFmtId="16" fontId="31" fillId="6" borderId="23" xfId="0" applyNumberFormat="1" applyFont="1" applyFill="1" applyBorder="1" applyAlignment="1">
      <alignment horizontal="left"/>
    </xf>
    <xf numFmtId="16" fontId="13" fillId="6" borderId="19" xfId="0" applyNumberFormat="1" applyFont="1" applyFill="1" applyBorder="1" applyAlignment="1">
      <alignment horizontal="center"/>
    </xf>
    <xf numFmtId="16" fontId="17" fillId="0" borderId="23" xfId="0" applyNumberFormat="1" applyFont="1" applyBorder="1" applyAlignment="1">
      <alignment horizontal="left"/>
    </xf>
    <xf numFmtId="16" fontId="16" fillId="6" borderId="23" xfId="0" applyNumberFormat="1" applyFont="1" applyFill="1" applyBorder="1" applyAlignment="1">
      <alignment horizontal="left"/>
    </xf>
    <xf numFmtId="0" fontId="42" fillId="6" borderId="20" xfId="0" applyFont="1" applyFill="1" applyBorder="1"/>
    <xf numFmtId="16" fontId="13" fillId="6" borderId="0" xfId="0" applyNumberFormat="1" applyFont="1" applyFill="1" applyAlignment="1">
      <alignment horizontal="left"/>
    </xf>
    <xf numFmtId="16" fontId="14" fillId="12" borderId="26" xfId="0" applyNumberFormat="1" applyFont="1" applyFill="1" applyBorder="1" applyAlignment="1">
      <alignment horizontal="center"/>
    </xf>
    <xf numFmtId="0" fontId="17" fillId="15" borderId="26" xfId="0" applyFont="1" applyFill="1" applyBorder="1" applyAlignment="1">
      <alignment horizontal="center"/>
    </xf>
    <xf numFmtId="0" fontId="43" fillId="9" borderId="26" xfId="0" applyFont="1" applyFill="1" applyBorder="1" applyAlignment="1">
      <alignment horizontal="center"/>
    </xf>
    <xf numFmtId="16" fontId="44" fillId="6" borderId="0" xfId="0" applyNumberFormat="1" applyFont="1" applyFill="1" applyAlignment="1">
      <alignment horizontal="left"/>
    </xf>
    <xf numFmtId="16" fontId="19" fillId="22" borderId="23" xfId="0" applyNumberFormat="1" applyFont="1" applyFill="1" applyBorder="1" applyAlignment="1">
      <alignment horizontal="center"/>
    </xf>
    <xf numFmtId="0" fontId="45" fillId="13" borderId="26" xfId="0" applyFont="1" applyFill="1" applyBorder="1" applyAlignment="1">
      <alignment horizontal="left"/>
    </xf>
    <xf numFmtId="16" fontId="16" fillId="23" borderId="23" xfId="0" applyNumberFormat="1" applyFont="1" applyFill="1" applyBorder="1" applyAlignment="1">
      <alignment horizontal="left"/>
    </xf>
    <xf numFmtId="16" fontId="43" fillId="9" borderId="23" xfId="0" applyNumberFormat="1" applyFont="1" applyFill="1" applyBorder="1" applyAlignment="1">
      <alignment horizontal="center"/>
    </xf>
    <xf numFmtId="16" fontId="17" fillId="6" borderId="16" xfId="0" applyNumberFormat="1" applyFont="1" applyFill="1" applyBorder="1" applyAlignment="1">
      <alignment horizontal="left"/>
    </xf>
    <xf numFmtId="16" fontId="44" fillId="6" borderId="23" xfId="0" applyNumberFormat="1" applyFont="1" applyFill="1" applyBorder="1" applyAlignment="1">
      <alignment horizontal="left"/>
    </xf>
    <xf numFmtId="16" fontId="44" fillId="7" borderId="23" xfId="0" applyNumberFormat="1" applyFont="1" applyFill="1" applyBorder="1" applyAlignment="1">
      <alignment horizontal="left"/>
    </xf>
    <xf numFmtId="0" fontId="21" fillId="7" borderId="23" xfId="0" applyFont="1" applyFill="1" applyBorder="1"/>
    <xf numFmtId="0" fontId="21" fillId="6" borderId="0" xfId="0" applyFont="1" applyFill="1"/>
    <xf numFmtId="0" fontId="18" fillId="6" borderId="23" xfId="0" applyFont="1" applyFill="1" applyBorder="1" applyAlignment="1">
      <alignment horizontal="left"/>
    </xf>
    <xf numFmtId="16" fontId="46" fillId="6" borderId="20" xfId="0" applyNumberFormat="1" applyFont="1" applyFill="1" applyBorder="1" applyAlignment="1">
      <alignment horizontal="left"/>
    </xf>
    <xf numFmtId="16" fontId="16" fillId="5" borderId="33" xfId="0" applyNumberFormat="1" applyFont="1" applyFill="1" applyBorder="1" applyAlignment="1">
      <alignment horizontal="left"/>
    </xf>
    <xf numFmtId="0" fontId="26" fillId="9" borderId="27" xfId="0" applyFont="1" applyFill="1" applyBorder="1" applyAlignment="1">
      <alignment horizontal="center"/>
    </xf>
    <xf numFmtId="16" fontId="34" fillId="9" borderId="27" xfId="0" applyNumberFormat="1" applyFont="1" applyFill="1" applyBorder="1" applyAlignment="1">
      <alignment horizontal="center"/>
    </xf>
    <xf numFmtId="16" fontId="14" fillId="7" borderId="21" xfId="0" applyNumberFormat="1" applyFont="1" applyFill="1" applyBorder="1" applyAlignment="1">
      <alignment horizontal="center"/>
    </xf>
    <xf numFmtId="0" fontId="17" fillId="6" borderId="0" xfId="0" applyFont="1" applyFill="1" applyAlignment="1">
      <alignment horizontal="left"/>
    </xf>
    <xf numFmtId="0" fontId="17" fillId="6" borderId="23" xfId="0" applyFont="1" applyFill="1" applyBorder="1" applyAlignment="1">
      <alignment horizontal="left"/>
    </xf>
    <xf numFmtId="16" fontId="15" fillId="9" borderId="20" xfId="0" applyNumberFormat="1" applyFont="1" applyFill="1" applyBorder="1" applyAlignment="1">
      <alignment horizontal="center"/>
    </xf>
    <xf numFmtId="16" fontId="13" fillId="9" borderId="20" xfId="0" applyNumberFormat="1" applyFont="1" applyFill="1" applyBorder="1" applyAlignment="1">
      <alignment horizontal="center"/>
    </xf>
    <xf numFmtId="0" fontId="34" fillId="24" borderId="16" xfId="0" applyFont="1" applyFill="1" applyBorder="1" applyAlignment="1">
      <alignment horizontal="center"/>
    </xf>
    <xf numFmtId="16" fontId="17" fillId="24" borderId="23" xfId="0" applyNumberFormat="1" applyFont="1" applyFill="1" applyBorder="1" applyAlignment="1">
      <alignment horizontal="center"/>
    </xf>
    <xf numFmtId="0" fontId="47" fillId="7" borderId="23" xfId="0" applyFont="1" applyFill="1" applyBorder="1" applyAlignment="1">
      <alignment horizontal="center"/>
    </xf>
    <xf numFmtId="16" fontId="39" fillId="0" borderId="23" xfId="0" applyNumberFormat="1" applyFont="1" applyBorder="1" applyAlignment="1">
      <alignment horizontal="left"/>
    </xf>
    <xf numFmtId="16" fontId="26" fillId="6" borderId="23" xfId="0" applyNumberFormat="1" applyFont="1" applyFill="1" applyBorder="1" applyAlignment="1">
      <alignment horizontal="left"/>
    </xf>
    <xf numFmtId="16" fontId="48" fillId="13" borderId="20" xfId="0" applyNumberFormat="1" applyFont="1" applyFill="1" applyBorder="1" applyAlignment="1">
      <alignment horizontal="left"/>
    </xf>
    <xf numFmtId="16" fontId="22" fillId="17" borderId="20" xfId="0" applyNumberFormat="1" applyFont="1" applyFill="1" applyBorder="1" applyAlignment="1">
      <alignment horizontal="left"/>
    </xf>
    <xf numFmtId="16" fontId="49" fillId="6" borderId="20" xfId="0" applyNumberFormat="1" applyFont="1" applyFill="1" applyBorder="1" applyAlignment="1">
      <alignment horizontal="left"/>
    </xf>
    <xf numFmtId="16" fontId="23" fillId="11" borderId="21" xfId="0" applyNumberFormat="1" applyFont="1" applyFill="1" applyBorder="1" applyAlignment="1">
      <alignment horizontal="center"/>
    </xf>
    <xf numFmtId="16" fontId="27" fillId="6" borderId="0" xfId="0" applyNumberFormat="1" applyFont="1" applyFill="1" applyAlignment="1">
      <alignment horizontal="left"/>
    </xf>
    <xf numFmtId="16" fontId="26" fillId="9" borderId="23" xfId="0" applyNumberFormat="1" applyFont="1" applyFill="1" applyBorder="1" applyAlignment="1">
      <alignment horizontal="left"/>
    </xf>
    <xf numFmtId="0" fontId="14" fillId="13" borderId="26" xfId="0" applyFont="1" applyFill="1" applyBorder="1"/>
    <xf numFmtId="16" fontId="27" fillId="13" borderId="23" xfId="0" applyNumberFormat="1" applyFont="1" applyFill="1" applyBorder="1" applyAlignment="1">
      <alignment horizontal="left"/>
    </xf>
    <xf numFmtId="0" fontId="34" fillId="9" borderId="23" xfId="0" applyFont="1" applyFill="1" applyBorder="1" applyAlignment="1">
      <alignment horizontal="left"/>
    </xf>
    <xf numFmtId="16" fontId="26" fillId="6" borderId="0" xfId="0" applyNumberFormat="1" applyFont="1" applyFill="1" applyAlignment="1">
      <alignment horizontal="left"/>
    </xf>
    <xf numFmtId="0" fontId="21" fillId="0" borderId="0" xfId="0" applyFont="1"/>
    <xf numFmtId="0" fontId="34" fillId="6" borderId="23" xfId="0" applyFont="1" applyFill="1" applyBorder="1" applyAlignment="1">
      <alignment horizontal="left"/>
    </xf>
    <xf numFmtId="16" fontId="13" fillId="6" borderId="19" xfId="0" applyNumberFormat="1" applyFont="1" applyFill="1" applyBorder="1" applyAlignment="1">
      <alignment horizontal="left"/>
    </xf>
    <xf numFmtId="0" fontId="14" fillId="6" borderId="0" xfId="0" applyFont="1" applyFill="1"/>
    <xf numFmtId="16" fontId="17" fillId="6" borderId="23" xfId="0" applyNumberFormat="1" applyFont="1" applyFill="1" applyBorder="1" applyAlignment="1">
      <alignment horizontal="center"/>
    </xf>
    <xf numFmtId="16" fontId="16" fillId="0" borderId="0" xfId="0" applyNumberFormat="1" applyFont="1" applyAlignment="1">
      <alignment horizontal="left"/>
    </xf>
    <xf numFmtId="16" fontId="22" fillId="5" borderId="28" xfId="0" applyNumberFormat="1" applyFont="1" applyFill="1" applyBorder="1" applyAlignment="1">
      <alignment horizontal="left"/>
    </xf>
    <xf numFmtId="16" fontId="17" fillId="5" borderId="34" xfId="0" applyNumberFormat="1" applyFont="1" applyFill="1" applyBorder="1" applyAlignment="1">
      <alignment horizontal="left"/>
    </xf>
    <xf numFmtId="16" fontId="34" fillId="7" borderId="27" xfId="0" applyNumberFormat="1" applyFont="1" applyFill="1" applyBorder="1" applyAlignment="1">
      <alignment horizontal="center"/>
    </xf>
    <xf numFmtId="0" fontId="16" fillId="5" borderId="23" xfId="0" applyFont="1" applyFill="1" applyBorder="1" applyAlignment="1">
      <alignment horizontal="center"/>
    </xf>
    <xf numFmtId="0" fontId="17" fillId="9" borderId="26" xfId="0" applyFont="1" applyFill="1" applyBorder="1" applyAlignment="1">
      <alignment horizontal="center"/>
    </xf>
    <xf numFmtId="0" fontId="26" fillId="6" borderId="26" xfId="0" applyFont="1" applyFill="1" applyBorder="1" applyAlignment="1">
      <alignment horizontal="center"/>
    </xf>
    <xf numFmtId="0" fontId="26" fillId="6" borderId="23" xfId="0" applyFont="1" applyFill="1" applyBorder="1" applyAlignment="1">
      <alignment horizontal="center"/>
    </xf>
    <xf numFmtId="16" fontId="13" fillId="7" borderId="30" xfId="0" applyNumberFormat="1" applyFont="1" applyFill="1" applyBorder="1" applyAlignment="1">
      <alignment horizontal="center"/>
    </xf>
    <xf numFmtId="16" fontId="36" fillId="6" borderId="20" xfId="0" applyNumberFormat="1" applyFont="1" applyFill="1" applyBorder="1" applyAlignment="1">
      <alignment horizontal="left"/>
    </xf>
    <xf numFmtId="16" fontId="29" fillId="6" borderId="27" xfId="0" applyNumberFormat="1" applyFont="1" applyFill="1" applyBorder="1" applyAlignment="1">
      <alignment horizontal="left"/>
    </xf>
    <xf numFmtId="16" fontId="13" fillId="6" borderId="27" xfId="0" applyNumberFormat="1" applyFont="1" applyFill="1" applyBorder="1" applyAlignment="1">
      <alignment horizontal="center"/>
    </xf>
    <xf numFmtId="16" fontId="17" fillId="6" borderId="32" xfId="0" applyNumberFormat="1" applyFont="1" applyFill="1" applyBorder="1" applyAlignment="1">
      <alignment horizontal="center"/>
    </xf>
    <xf numFmtId="16" fontId="34" fillId="7" borderId="35" xfId="0" applyNumberFormat="1" applyFont="1" applyFill="1" applyBorder="1" applyAlignment="1">
      <alignment horizontal="center"/>
    </xf>
    <xf numFmtId="16" fontId="15" fillId="6" borderId="23" xfId="0" applyNumberFormat="1" applyFont="1" applyFill="1" applyBorder="1" applyAlignment="1">
      <alignment horizontal="left"/>
    </xf>
    <xf numFmtId="0" fontId="15" fillId="6" borderId="23" xfId="0" applyFont="1" applyFill="1" applyBorder="1" applyAlignment="1">
      <alignment horizontal="left"/>
    </xf>
    <xf numFmtId="16" fontId="19" fillId="6" borderId="20" xfId="0" applyNumberFormat="1" applyFont="1" applyFill="1" applyBorder="1" applyAlignment="1">
      <alignment horizontal="left"/>
    </xf>
    <xf numFmtId="16" fontId="17" fillId="6" borderId="34" xfId="0" applyNumberFormat="1" applyFont="1" applyFill="1" applyBorder="1" applyAlignment="1">
      <alignment horizontal="left"/>
    </xf>
    <xf numFmtId="16" fontId="16" fillId="6" borderId="28" xfId="0" applyNumberFormat="1" applyFont="1" applyFill="1" applyBorder="1" applyAlignment="1">
      <alignment horizontal="left"/>
    </xf>
    <xf numFmtId="16" fontId="17" fillId="6" borderId="27" xfId="0" applyNumberFormat="1" applyFont="1" applyFill="1" applyBorder="1" applyAlignment="1">
      <alignment horizontal="left"/>
    </xf>
    <xf numFmtId="16" fontId="34" fillId="7" borderId="36" xfId="0" applyNumberFormat="1" applyFont="1" applyFill="1" applyBorder="1" applyAlignment="1">
      <alignment horizontal="center"/>
    </xf>
    <xf numFmtId="0" fontId="22" fillId="6" borderId="29" xfId="0" applyFont="1" applyFill="1" applyBorder="1" applyAlignment="1">
      <alignment horizontal="left"/>
    </xf>
    <xf numFmtId="16" fontId="37" fillId="7" borderId="30" xfId="0" applyNumberFormat="1" applyFont="1" applyFill="1" applyBorder="1" applyAlignment="1">
      <alignment horizontal="center"/>
    </xf>
    <xf numFmtId="0" fontId="26" fillId="6" borderId="20" xfId="0" applyFont="1" applyFill="1" applyBorder="1" applyAlignment="1">
      <alignment horizontal="center"/>
    </xf>
    <xf numFmtId="0" fontId="22" fillId="6" borderId="23" xfId="0" applyFont="1" applyFill="1" applyBorder="1" applyAlignment="1">
      <alignment horizontal="left"/>
    </xf>
    <xf numFmtId="0" fontId="15" fillId="6" borderId="20" xfId="0" applyFont="1" applyFill="1" applyBorder="1" applyAlignment="1">
      <alignment horizontal="left"/>
    </xf>
    <xf numFmtId="16" fontId="36" fillId="6" borderId="23" xfId="0" applyNumberFormat="1" applyFont="1" applyFill="1" applyBorder="1" applyAlignment="1">
      <alignment horizontal="left"/>
    </xf>
    <xf numFmtId="16" fontId="37" fillId="7" borderId="23" xfId="0" applyNumberFormat="1" applyFont="1" applyFill="1" applyBorder="1" applyAlignment="1">
      <alignment horizontal="center"/>
    </xf>
    <xf numFmtId="16" fontId="37" fillId="7" borderId="20" xfId="0" applyNumberFormat="1" applyFont="1" applyFill="1" applyBorder="1" applyAlignment="1">
      <alignment horizontal="center"/>
    </xf>
    <xf numFmtId="16" fontId="16" fillId="6" borderId="27" xfId="0" applyNumberFormat="1" applyFont="1" applyFill="1" applyBorder="1" applyAlignment="1">
      <alignment horizontal="left"/>
    </xf>
    <xf numFmtId="16" fontId="13" fillId="7" borderId="34" xfId="0" applyNumberFormat="1" applyFont="1" applyFill="1" applyBorder="1" applyAlignment="1">
      <alignment horizontal="center"/>
    </xf>
    <xf numFmtId="16" fontId="18" fillId="7" borderId="35" xfId="0" applyNumberFormat="1" applyFont="1" applyFill="1" applyBorder="1" applyAlignment="1">
      <alignment horizontal="center"/>
    </xf>
    <xf numFmtId="0" fontId="16" fillId="5" borderId="37" xfId="0" applyFont="1" applyFill="1" applyBorder="1" applyAlignment="1">
      <alignment horizontal="center"/>
    </xf>
    <xf numFmtId="0" fontId="22" fillId="15" borderId="26" xfId="0" applyFont="1" applyFill="1" applyBorder="1" applyAlignment="1">
      <alignment horizontal="center"/>
    </xf>
    <xf numFmtId="16" fontId="16" fillId="5" borderId="23" xfId="0" applyNumberFormat="1" applyFont="1" applyFill="1" applyBorder="1" applyAlignment="1">
      <alignment horizontal="center"/>
    </xf>
    <xf numFmtId="16" fontId="13" fillId="25" borderId="23" xfId="0" applyNumberFormat="1" applyFont="1" applyFill="1" applyBorder="1" applyAlignment="1">
      <alignment horizontal="center"/>
    </xf>
    <xf numFmtId="0" fontId="17" fillId="19" borderId="26" xfId="0" applyFont="1" applyFill="1" applyBorder="1" applyAlignment="1">
      <alignment horizontal="center"/>
    </xf>
    <xf numFmtId="16" fontId="21" fillId="6" borderId="27" xfId="0" applyNumberFormat="1" applyFont="1" applyFill="1" applyBorder="1" applyAlignment="1">
      <alignment horizontal="left"/>
    </xf>
    <xf numFmtId="16" fontId="22" fillId="22" borderId="23" xfId="0" applyNumberFormat="1" applyFont="1" applyFill="1" applyBorder="1" applyAlignment="1">
      <alignment horizontal="left"/>
    </xf>
    <xf numFmtId="16" fontId="22" fillId="9" borderId="20" xfId="0" applyNumberFormat="1" applyFont="1" applyFill="1" applyBorder="1" applyAlignment="1">
      <alignment horizontal="left"/>
    </xf>
    <xf numFmtId="0" fontId="22" fillId="6" borderId="26" xfId="0" applyFont="1" applyFill="1" applyBorder="1" applyAlignment="1">
      <alignment horizontal="left"/>
    </xf>
    <xf numFmtId="16" fontId="22" fillId="26" borderId="23" xfId="0" applyNumberFormat="1" applyFont="1" applyFill="1" applyBorder="1" applyAlignment="1">
      <alignment horizontal="left"/>
    </xf>
    <xf numFmtId="16" fontId="21" fillId="22" borderId="23" xfId="0" applyNumberFormat="1" applyFont="1" applyFill="1" applyBorder="1" applyAlignment="1">
      <alignment horizontal="left"/>
    </xf>
    <xf numFmtId="16" fontId="25" fillId="7" borderId="23" xfId="0" applyNumberFormat="1" applyFont="1" applyFill="1" applyBorder="1" applyAlignment="1">
      <alignment horizontal="left"/>
    </xf>
    <xf numFmtId="16" fontId="22" fillId="27" borderId="20" xfId="0" applyNumberFormat="1" applyFont="1" applyFill="1" applyBorder="1" applyAlignment="1">
      <alignment horizontal="left"/>
    </xf>
    <xf numFmtId="16" fontId="43" fillId="6" borderId="0" xfId="0" applyNumberFormat="1" applyFont="1" applyFill="1" applyAlignment="1">
      <alignment horizontal="center"/>
    </xf>
    <xf numFmtId="16" fontId="37" fillId="6" borderId="23" xfId="0" applyNumberFormat="1" applyFont="1" applyFill="1" applyBorder="1" applyAlignment="1">
      <alignment horizontal="center"/>
    </xf>
    <xf numFmtId="16" fontId="39" fillId="5" borderId="23" xfId="0" applyNumberFormat="1" applyFont="1" applyFill="1" applyBorder="1" applyAlignment="1">
      <alignment horizontal="left"/>
    </xf>
    <xf numFmtId="16" fontId="29" fillId="5" borderId="23" xfId="0" applyNumberFormat="1" applyFont="1" applyFill="1" applyBorder="1" applyAlignment="1">
      <alignment horizontal="left"/>
    </xf>
    <xf numFmtId="16" fontId="50" fillId="5" borderId="27" xfId="0" applyNumberFormat="1" applyFont="1" applyFill="1" applyBorder="1" applyAlignment="1">
      <alignment horizontal="left"/>
    </xf>
    <xf numFmtId="16" fontId="29" fillId="5" borderId="27" xfId="0" applyNumberFormat="1" applyFont="1" applyFill="1" applyBorder="1" applyAlignment="1">
      <alignment horizontal="left"/>
    </xf>
    <xf numFmtId="0" fontId="34" fillId="9" borderId="23" xfId="0" applyFont="1" applyFill="1" applyBorder="1" applyAlignment="1">
      <alignment horizontal="center"/>
    </xf>
    <xf numFmtId="16" fontId="13" fillId="6" borderId="0" xfId="0" applyNumberFormat="1" applyFont="1" applyFill="1"/>
    <xf numFmtId="16" fontId="22" fillId="7" borderId="20" xfId="0" applyNumberFormat="1" applyFont="1" applyFill="1" applyBorder="1" applyAlignment="1">
      <alignment horizontal="left"/>
    </xf>
    <xf numFmtId="16" fontId="22" fillId="7" borderId="23" xfId="0" applyNumberFormat="1" applyFont="1" applyFill="1" applyBorder="1" applyAlignment="1">
      <alignment horizontal="left"/>
    </xf>
    <xf numFmtId="16" fontId="54" fillId="5" borderId="23" xfId="0" applyNumberFormat="1" applyFont="1" applyFill="1" applyBorder="1" applyAlignment="1">
      <alignment horizontal="left"/>
    </xf>
    <xf numFmtId="16" fontId="54" fillId="5" borderId="27" xfId="0" applyNumberFormat="1" applyFont="1" applyFill="1" applyBorder="1" applyAlignment="1">
      <alignment horizontal="left"/>
    </xf>
    <xf numFmtId="16" fontId="56" fillId="5" borderId="27" xfId="0" applyNumberFormat="1" applyFont="1" applyFill="1" applyBorder="1" applyAlignment="1">
      <alignment horizontal="left"/>
    </xf>
    <xf numFmtId="16" fontId="26" fillId="5" borderId="28" xfId="0" applyNumberFormat="1" applyFont="1" applyFill="1" applyBorder="1"/>
    <xf numFmtId="16" fontId="18" fillId="7" borderId="36" xfId="0" applyNumberFormat="1" applyFont="1" applyFill="1" applyBorder="1" applyAlignment="1">
      <alignment horizontal="center"/>
    </xf>
    <xf numFmtId="0" fontId="16" fillId="10" borderId="30" xfId="0" applyFont="1" applyFill="1" applyBorder="1" applyAlignment="1">
      <alignment horizontal="center"/>
    </xf>
    <xf numFmtId="0" fontId="34" fillId="5" borderId="23" xfId="0" applyFont="1" applyFill="1" applyBorder="1" applyAlignment="1">
      <alignment horizontal="center"/>
    </xf>
    <xf numFmtId="16" fontId="17" fillId="5" borderId="23" xfId="0" applyNumberFormat="1" applyFont="1" applyFill="1" applyBorder="1" applyAlignment="1">
      <alignment horizontal="center"/>
    </xf>
    <xf numFmtId="0" fontId="29" fillId="27" borderId="26" xfId="0" applyFont="1" applyFill="1" applyBorder="1" applyAlignment="1">
      <alignment horizontal="center"/>
    </xf>
    <xf numFmtId="16" fontId="26" fillId="6" borderId="26" xfId="0" applyNumberFormat="1" applyFont="1" applyFill="1" applyBorder="1" applyAlignment="1">
      <alignment horizontal="left"/>
    </xf>
    <xf numFmtId="0" fontId="29" fillId="27" borderId="26" xfId="0" applyFont="1" applyFill="1" applyBorder="1" applyAlignment="1">
      <alignment horizontal="left"/>
    </xf>
    <xf numFmtId="0" fontId="19" fillId="6" borderId="26" xfId="0" applyFont="1" applyFill="1" applyBorder="1" applyAlignment="1">
      <alignment horizontal="center"/>
    </xf>
    <xf numFmtId="0" fontId="19" fillId="23" borderId="31" xfId="0" applyFont="1" applyFill="1" applyBorder="1" applyAlignment="1">
      <alignment horizontal="center"/>
    </xf>
    <xf numFmtId="0" fontId="19" fillId="6" borderId="31" xfId="0" applyFont="1" applyFill="1" applyBorder="1" applyAlignment="1">
      <alignment horizontal="left"/>
    </xf>
    <xf numFmtId="16" fontId="58" fillId="6" borderId="23" xfId="0" applyNumberFormat="1" applyFont="1" applyFill="1" applyBorder="1" applyAlignment="1">
      <alignment horizontal="center"/>
    </xf>
    <xf numFmtId="16" fontId="50" fillId="5" borderId="28" xfId="0" applyNumberFormat="1" applyFont="1" applyFill="1" applyBorder="1"/>
    <xf numFmtId="16" fontId="26" fillId="5" borderId="27" xfId="0" applyNumberFormat="1" applyFont="1" applyFill="1" applyBorder="1" applyAlignment="1">
      <alignment horizontal="left"/>
    </xf>
    <xf numFmtId="16" fontId="22" fillId="5" borderId="23" xfId="0" applyNumberFormat="1" applyFont="1" applyFill="1" applyBorder="1" applyAlignment="1">
      <alignment horizontal="left"/>
    </xf>
    <xf numFmtId="16" fontId="22" fillId="5" borderId="27" xfId="0" applyNumberFormat="1" applyFont="1" applyFill="1" applyBorder="1" applyAlignment="1">
      <alignment horizontal="left"/>
    </xf>
    <xf numFmtId="16" fontId="14" fillId="13" borderId="0" xfId="0" applyNumberFormat="1" applyFont="1" applyFill="1" applyAlignment="1">
      <alignment horizontal="left"/>
    </xf>
    <xf numFmtId="16" fontId="22" fillId="0" borderId="23" xfId="0" applyNumberFormat="1" applyFont="1" applyBorder="1" applyAlignment="1">
      <alignment horizontal="left"/>
    </xf>
    <xf numFmtId="0" fontId="18" fillId="12" borderId="26" xfId="0" applyFont="1" applyFill="1" applyBorder="1" applyAlignment="1">
      <alignment horizontal="center"/>
    </xf>
    <xf numFmtId="0" fontId="16" fillId="27" borderId="26" xfId="0" applyFont="1" applyFill="1" applyBorder="1" applyAlignment="1">
      <alignment horizontal="center"/>
    </xf>
    <xf numFmtId="0" fontId="16" fillId="6" borderId="0" xfId="0" applyFont="1" applyFill="1" applyAlignment="1">
      <alignment horizontal="center"/>
    </xf>
    <xf numFmtId="16" fontId="59" fillId="9" borderId="23" xfId="0" applyNumberFormat="1" applyFont="1" applyFill="1" applyBorder="1" applyAlignment="1">
      <alignment horizontal="left"/>
    </xf>
    <xf numFmtId="16" fontId="60" fillId="28" borderId="26" xfId="0" applyNumberFormat="1" applyFont="1" applyFill="1" applyBorder="1" applyAlignment="1">
      <alignment horizontal="center"/>
    </xf>
    <xf numFmtId="16" fontId="59" fillId="6" borderId="0" xfId="0" applyNumberFormat="1" applyFont="1" applyFill="1" applyAlignment="1">
      <alignment horizontal="left"/>
    </xf>
    <xf numFmtId="16" fontId="17" fillId="6" borderId="26" xfId="0" applyNumberFormat="1" applyFont="1" applyFill="1" applyBorder="1" applyAlignment="1">
      <alignment horizontal="left"/>
    </xf>
    <xf numFmtId="16" fontId="14" fillId="13" borderId="23" xfId="0" applyNumberFormat="1" applyFont="1" applyFill="1" applyBorder="1" applyAlignment="1">
      <alignment horizontal="center"/>
    </xf>
    <xf numFmtId="16" fontId="59" fillId="0" borderId="0" xfId="0" applyNumberFormat="1" applyFont="1" applyAlignment="1">
      <alignment horizontal="left"/>
    </xf>
    <xf numFmtId="16" fontId="34" fillId="6" borderId="0" xfId="0" applyNumberFormat="1" applyFont="1" applyFill="1" applyAlignment="1">
      <alignment horizontal="center"/>
    </xf>
    <xf numFmtId="0" fontId="26" fillId="9" borderId="26" xfId="0" applyFont="1" applyFill="1" applyBorder="1" applyAlignment="1">
      <alignment horizontal="left"/>
    </xf>
    <xf numFmtId="16" fontId="26" fillId="7" borderId="23" xfId="0" applyNumberFormat="1" applyFont="1" applyFill="1" applyBorder="1" applyAlignment="1">
      <alignment horizontal="left"/>
    </xf>
    <xf numFmtId="16" fontId="26" fillId="15" borderId="23" xfId="0" applyNumberFormat="1" applyFont="1" applyFill="1" applyBorder="1" applyAlignment="1">
      <alignment horizontal="left"/>
    </xf>
    <xf numFmtId="16" fontId="39" fillId="5" borderId="28" xfId="0" applyNumberFormat="1" applyFont="1" applyFill="1" applyBorder="1" applyAlignment="1">
      <alignment horizontal="left"/>
    </xf>
    <xf numFmtId="16" fontId="17" fillId="5" borderId="27" xfId="0" applyNumberFormat="1" applyFont="1" applyFill="1" applyBorder="1" applyAlignment="1">
      <alignment horizontal="center"/>
    </xf>
    <xf numFmtId="16" fontId="17" fillId="6" borderId="0" xfId="0" applyNumberFormat="1" applyFont="1" applyFill="1" applyAlignment="1">
      <alignment horizontal="center"/>
    </xf>
    <xf numFmtId="0" fontId="17" fillId="29" borderId="20" xfId="0" applyFont="1" applyFill="1" applyBorder="1" applyAlignment="1">
      <alignment horizontal="center"/>
    </xf>
    <xf numFmtId="16" fontId="17" fillId="29" borderId="22" xfId="0" applyNumberFormat="1" applyFont="1" applyFill="1" applyBorder="1" applyAlignment="1">
      <alignment horizontal="center"/>
    </xf>
    <xf numFmtId="0" fontId="34" fillId="18" borderId="26" xfId="0" applyFont="1" applyFill="1" applyBorder="1" applyAlignment="1">
      <alignment horizontal="center"/>
    </xf>
    <xf numFmtId="16" fontId="37" fillId="21" borderId="26" xfId="0" applyNumberFormat="1" applyFont="1" applyFill="1" applyBorder="1" applyAlignment="1">
      <alignment horizontal="center"/>
    </xf>
    <xf numFmtId="0" fontId="26" fillId="18" borderId="26" xfId="0" applyFont="1" applyFill="1" applyBorder="1" applyAlignment="1">
      <alignment horizontal="center"/>
    </xf>
    <xf numFmtId="0" fontId="18" fillId="16" borderId="26" xfId="0" applyFont="1" applyFill="1" applyBorder="1" applyAlignment="1">
      <alignment horizontal="center"/>
    </xf>
    <xf numFmtId="16" fontId="18" fillId="28" borderId="26" xfId="0" applyNumberFormat="1" applyFont="1" applyFill="1" applyBorder="1" applyAlignment="1">
      <alignment horizontal="center"/>
    </xf>
    <xf numFmtId="16" fontId="34" fillId="9" borderId="23" xfId="0" applyNumberFormat="1" applyFont="1" applyFill="1" applyBorder="1" applyAlignment="1">
      <alignment horizontal="left"/>
    </xf>
    <xf numFmtId="16" fontId="18" fillId="28" borderId="26" xfId="0" applyNumberFormat="1" applyFont="1" applyFill="1" applyBorder="1" applyAlignment="1">
      <alignment horizontal="left"/>
    </xf>
    <xf numFmtId="16" fontId="27" fillId="13" borderId="23" xfId="0" applyNumberFormat="1" applyFont="1" applyFill="1" applyBorder="1" applyAlignment="1">
      <alignment horizontal="center"/>
    </xf>
    <xf numFmtId="16" fontId="17" fillId="7" borderId="20" xfId="0" applyNumberFormat="1" applyFont="1" applyFill="1" applyBorder="1" applyAlignment="1">
      <alignment horizontal="left"/>
    </xf>
    <xf numFmtId="16" fontId="34" fillId="0" borderId="23" xfId="0" applyNumberFormat="1" applyFont="1" applyBorder="1" applyAlignment="1">
      <alignment horizontal="left"/>
    </xf>
    <xf numFmtId="16" fontId="19" fillId="6" borderId="30" xfId="0" applyNumberFormat="1" applyFont="1" applyFill="1" applyBorder="1" applyAlignment="1">
      <alignment horizontal="center"/>
    </xf>
    <xf numFmtId="0" fontId="21" fillId="6" borderId="23" xfId="0" applyFont="1" applyFill="1" applyBorder="1"/>
    <xf numFmtId="16" fontId="17" fillId="5" borderId="34" xfId="0" applyNumberFormat="1" applyFont="1" applyFill="1" applyBorder="1" applyAlignment="1">
      <alignment horizontal="center"/>
    </xf>
    <xf numFmtId="16" fontId="13" fillId="6" borderId="26" xfId="0" applyNumberFormat="1" applyFont="1" applyFill="1" applyBorder="1" applyAlignment="1">
      <alignment horizontal="center"/>
    </xf>
    <xf numFmtId="16" fontId="13" fillId="6" borderId="31" xfId="0" applyNumberFormat="1" applyFont="1" applyFill="1" applyBorder="1" applyAlignment="1">
      <alignment horizontal="center"/>
    </xf>
    <xf numFmtId="0" fontId="27" fillId="7" borderId="20" xfId="0" applyFont="1" applyFill="1" applyBorder="1" applyAlignment="1">
      <alignment horizontal="center"/>
    </xf>
    <xf numFmtId="16" fontId="13" fillId="6" borderId="34" xfId="0" applyNumberFormat="1" applyFont="1" applyFill="1" applyBorder="1" applyAlignment="1">
      <alignment horizontal="center"/>
    </xf>
    <xf numFmtId="16" fontId="13" fillId="6" borderId="35" xfId="0" applyNumberFormat="1" applyFont="1" applyFill="1" applyBorder="1" applyAlignment="1">
      <alignment horizontal="center"/>
    </xf>
    <xf numFmtId="16" fontId="18" fillId="7" borderId="28" xfId="0" applyNumberFormat="1" applyFont="1" applyFill="1" applyBorder="1" applyAlignment="1">
      <alignment horizontal="center"/>
    </xf>
    <xf numFmtId="49" fontId="7" fillId="0" borderId="38" xfId="0" applyNumberFormat="1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39" xfId="0" applyFont="1" applyBorder="1" applyAlignment="1">
      <alignment vertical="top"/>
    </xf>
    <xf numFmtId="0" fontId="8" fillId="0" borderId="0" xfId="0" applyFont="1" applyAlignment="1">
      <alignment vertical="top"/>
    </xf>
    <xf numFmtId="165" fontId="9" fillId="0" borderId="0" xfId="0" applyNumberFormat="1" applyFont="1" applyAlignment="1">
      <alignment vertical="top"/>
    </xf>
    <xf numFmtId="49" fontId="9" fillId="0" borderId="38" xfId="0" applyNumberFormat="1" applyFont="1" applyBorder="1" applyAlignment="1">
      <alignment horizontal="left" vertical="top"/>
    </xf>
    <xf numFmtId="0" fontId="7" fillId="0" borderId="0" xfId="0" applyFont="1" applyAlignment="1">
      <alignment vertical="top" shrinkToFit="1"/>
    </xf>
    <xf numFmtId="0" fontId="7" fillId="0" borderId="0" xfId="0" applyFont="1" applyAlignment="1">
      <alignment vertical="top"/>
    </xf>
    <xf numFmtId="165" fontId="7" fillId="0" borderId="0" xfId="0" applyNumberFormat="1" applyFont="1" applyAlignment="1">
      <alignment vertical="top"/>
    </xf>
    <xf numFmtId="0" fontId="62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0" fontId="12" fillId="0" borderId="39" xfId="0" applyFont="1" applyBorder="1" applyAlignment="1">
      <alignment vertical="top"/>
    </xf>
    <xf numFmtId="49" fontId="63" fillId="0" borderId="38" xfId="0" applyNumberFormat="1" applyFont="1" applyBorder="1" applyAlignment="1">
      <alignment horizontal="left"/>
    </xf>
    <xf numFmtId="0" fontId="63" fillId="0" borderId="0" xfId="0" applyFont="1"/>
    <xf numFmtId="0" fontId="63" fillId="0" borderId="0" xfId="0" applyFont="1" applyAlignment="1">
      <alignment horizontal="left"/>
    </xf>
    <xf numFmtId="0" fontId="63" fillId="0" borderId="0" xfId="0" applyFont="1" applyAlignment="1">
      <alignment horizontal="center" vertical="center"/>
    </xf>
    <xf numFmtId="0" fontId="63" fillId="0" borderId="39" xfId="0" applyFont="1" applyBorder="1"/>
    <xf numFmtId="0" fontId="64" fillId="0" borderId="0" xfId="0" applyFont="1"/>
    <xf numFmtId="165" fontId="64" fillId="0" borderId="0" xfId="0" applyNumberFormat="1" applyFont="1"/>
    <xf numFmtId="0" fontId="65" fillId="0" borderId="0" xfId="0" applyFont="1"/>
    <xf numFmtId="49" fontId="7" fillId="0" borderId="38" xfId="0" applyNumberFormat="1" applyFont="1" applyBorder="1" applyAlignment="1">
      <alignment horizontal="left"/>
    </xf>
    <xf numFmtId="0" fontId="62" fillId="0" borderId="0" xfId="0" applyFont="1" applyAlignment="1">
      <alignment horizontal="left" shrinkToFit="1"/>
    </xf>
    <xf numFmtId="0" fontId="7" fillId="0" borderId="0" xfId="0" applyFont="1" applyAlignment="1">
      <alignment horizontal="left" shrinkToFit="1"/>
    </xf>
    <xf numFmtId="0" fontId="66" fillId="0" borderId="0" xfId="0" applyFont="1" applyAlignment="1">
      <alignment horizontal="left" vertical="center"/>
    </xf>
    <xf numFmtId="0" fontId="66" fillId="0" borderId="39" xfId="0" applyFont="1" applyBorder="1" applyAlignment="1">
      <alignment horizontal="left" vertical="center" shrinkToFit="1"/>
    </xf>
    <xf numFmtId="44" fontId="7" fillId="0" borderId="0" xfId="0" applyNumberFormat="1" applyFont="1" applyAlignment="1">
      <alignment horizontal="left" vertical="center"/>
    </xf>
    <xf numFmtId="4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65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9" fontId="9" fillId="0" borderId="40" xfId="0" applyNumberFormat="1" applyFont="1" applyBorder="1" applyAlignment="1">
      <alignment horizontal="left" vertical="top"/>
    </xf>
    <xf numFmtId="0" fontId="62" fillId="0" borderId="14" xfId="0" applyFont="1" applyBorder="1" applyAlignment="1">
      <alignment vertical="top" shrinkToFit="1"/>
    </xf>
    <xf numFmtId="0" fontId="9" fillId="0" borderId="14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14" xfId="0" applyFont="1" applyBorder="1" applyAlignment="1">
      <alignment vertical="top"/>
    </xf>
    <xf numFmtId="0" fontId="12" fillId="0" borderId="41" xfId="0" applyFont="1" applyBorder="1" applyAlignment="1">
      <alignment vertical="top"/>
    </xf>
    <xf numFmtId="0" fontId="7" fillId="0" borderId="14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65" fontId="7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top"/>
    </xf>
    <xf numFmtId="0" fontId="7" fillId="0" borderId="42" xfId="0" applyFont="1" applyBorder="1" applyAlignment="1">
      <alignment horizontal="left" vertical="top"/>
    </xf>
    <xf numFmtId="0" fontId="7" fillId="0" borderId="43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44" xfId="0" applyFont="1" applyBorder="1" applyAlignment="1">
      <alignment horizontal="left" vertical="top"/>
    </xf>
    <xf numFmtId="44" fontId="9" fillId="0" borderId="0" xfId="0" applyNumberFormat="1" applyFont="1" applyAlignment="1">
      <alignment horizontal="center" vertical="top"/>
    </xf>
    <xf numFmtId="165" fontId="9" fillId="0" borderId="0" xfId="0" applyNumberFormat="1" applyFont="1" applyAlignment="1">
      <alignment horizontal="center" vertical="top"/>
    </xf>
    <xf numFmtId="44" fontId="7" fillId="0" borderId="0" xfId="0" applyNumberFormat="1" applyFont="1" applyAlignment="1">
      <alignment horizontal="center" vertical="top"/>
    </xf>
    <xf numFmtId="165" fontId="8" fillId="0" borderId="0" xfId="0" applyNumberFormat="1" applyFont="1" applyAlignment="1">
      <alignment horizontal="center" vertical="top"/>
    </xf>
    <xf numFmtId="165" fontId="7" fillId="0" borderId="0" xfId="0" applyNumberFormat="1" applyFont="1" applyAlignment="1">
      <alignment horizontal="center" vertical="top"/>
    </xf>
    <xf numFmtId="49" fontId="9" fillId="0" borderId="45" xfId="0" applyNumberFormat="1" applyFont="1" applyBorder="1" applyAlignment="1">
      <alignment horizontal="left"/>
    </xf>
    <xf numFmtId="0" fontId="62" fillId="0" borderId="46" xfId="0" applyFont="1" applyBorder="1"/>
    <xf numFmtId="0" fontId="9" fillId="0" borderId="46" xfId="0" applyFont="1" applyBorder="1" applyAlignment="1">
      <alignment horizontal="left"/>
    </xf>
    <xf numFmtId="0" fontId="12" fillId="0" borderId="46" xfId="0" applyFont="1" applyBorder="1" applyAlignment="1">
      <alignment horizontal="left"/>
    </xf>
    <xf numFmtId="0" fontId="12" fillId="0" borderId="46" xfId="0" applyFont="1" applyBorder="1"/>
    <xf numFmtId="0" fontId="9" fillId="0" borderId="46" xfId="0" applyFont="1" applyBorder="1" applyAlignment="1">
      <alignment horizontal="left" vertical="center"/>
    </xf>
    <xf numFmtId="0" fontId="12" fillId="0" borderId="47" xfId="0" applyFont="1" applyBorder="1"/>
    <xf numFmtId="0" fontId="9" fillId="0" borderId="46" xfId="0" applyFont="1" applyBorder="1"/>
    <xf numFmtId="0" fontId="7" fillId="0" borderId="46" xfId="0" applyFont="1" applyBorder="1"/>
    <xf numFmtId="0" fontId="8" fillId="0" borderId="46" xfId="0" applyFont="1" applyBorder="1"/>
    <xf numFmtId="165" fontId="7" fillId="0" borderId="46" xfId="0" applyNumberFormat="1" applyFont="1" applyBorder="1"/>
    <xf numFmtId="0" fontId="63" fillId="0" borderId="0" xfId="0" applyFont="1" applyAlignment="1">
      <alignment horizontal="right"/>
    </xf>
    <xf numFmtId="0" fontId="6" fillId="0" borderId="0" xfId="0" applyFont="1"/>
    <xf numFmtId="16" fontId="19" fillId="0" borderId="24" xfId="0" applyNumberFormat="1" applyFont="1" applyBorder="1" applyAlignment="1">
      <alignment horizontal="center"/>
    </xf>
    <xf numFmtId="16" fontId="19" fillId="0" borderId="25" xfId="0" applyNumberFormat="1" applyFont="1" applyBorder="1" applyAlignment="1">
      <alignment horizontal="center"/>
    </xf>
    <xf numFmtId="0" fontId="16" fillId="0" borderId="23" xfId="0" applyFont="1" applyBorder="1" applyAlignment="1">
      <alignment horizontal="left"/>
    </xf>
    <xf numFmtId="16" fontId="21" fillId="0" borderId="23" xfId="0" applyNumberFormat="1" applyFont="1" applyBorder="1" applyAlignment="1">
      <alignment horizontal="center"/>
    </xf>
    <xf numFmtId="16" fontId="22" fillId="0" borderId="26" xfId="0" applyNumberFormat="1" applyFont="1" applyBorder="1" applyAlignment="1">
      <alignment horizontal="left"/>
    </xf>
    <xf numFmtId="16" fontId="16" fillId="0" borderId="27" xfId="0" applyNumberFormat="1" applyFont="1" applyBorder="1" applyAlignment="1">
      <alignment horizontal="center"/>
    </xf>
    <xf numFmtId="16" fontId="16" fillId="0" borderId="28" xfId="0" applyNumberFormat="1" applyFont="1" applyBorder="1" applyAlignment="1">
      <alignment horizontal="center"/>
    </xf>
    <xf numFmtId="16" fontId="17" fillId="0" borderId="27" xfId="0" applyNumberFormat="1" applyFont="1" applyBorder="1" applyAlignment="1">
      <alignment horizontal="left"/>
    </xf>
    <xf numFmtId="16" fontId="14" fillId="0" borderId="23" xfId="0" applyNumberFormat="1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16" fontId="13" fillId="0" borderId="20" xfId="0" applyNumberFormat="1" applyFont="1" applyBorder="1" applyAlignment="1">
      <alignment horizontal="center"/>
    </xf>
    <xf numFmtId="16" fontId="13" fillId="0" borderId="28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16" fontId="16" fillId="0" borderId="21" xfId="0" applyNumberFormat="1" applyFont="1" applyBorder="1" applyAlignment="1">
      <alignment horizontal="center"/>
    </xf>
    <xf numFmtId="16" fontId="16" fillId="0" borderId="22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16" fontId="23" fillId="0" borderId="24" xfId="0" applyNumberFormat="1" applyFont="1" applyBorder="1" applyAlignment="1">
      <alignment horizontal="center"/>
    </xf>
    <xf numFmtId="16" fontId="23" fillId="0" borderId="25" xfId="0" applyNumberFormat="1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16" fontId="24" fillId="0" borderId="30" xfId="0" applyNumberFormat="1" applyFont="1" applyBorder="1" applyAlignment="1">
      <alignment horizontal="center"/>
    </xf>
    <xf numFmtId="16" fontId="25" fillId="0" borderId="23" xfId="0" applyNumberFormat="1" applyFont="1" applyBorder="1" applyAlignment="1">
      <alignment horizontal="left"/>
    </xf>
    <xf numFmtId="16" fontId="22" fillId="0" borderId="20" xfId="0" applyNumberFormat="1" applyFont="1" applyBorder="1" applyAlignment="1">
      <alignment horizontal="left"/>
    </xf>
    <xf numFmtId="16" fontId="17" fillId="0" borderId="20" xfId="0" applyNumberFormat="1" applyFont="1" applyBorder="1" applyAlignment="1">
      <alignment horizontal="left"/>
    </xf>
    <xf numFmtId="0" fontId="26" fillId="0" borderId="23" xfId="0" applyFont="1" applyBorder="1" applyAlignment="1">
      <alignment horizontal="center"/>
    </xf>
    <xf numFmtId="16" fontId="13" fillId="0" borderId="23" xfId="0" applyNumberFormat="1" applyFont="1" applyBorder="1" applyAlignment="1">
      <alignment horizontal="center"/>
    </xf>
    <xf numFmtId="16" fontId="23" fillId="0" borderId="23" xfId="0" applyNumberFormat="1" applyFont="1" applyBorder="1" applyAlignment="1">
      <alignment horizontal="center"/>
    </xf>
    <xf numFmtId="16" fontId="28" fillId="0" borderId="20" xfId="0" applyNumberFormat="1" applyFont="1" applyBorder="1" applyAlignment="1">
      <alignment horizontal="left"/>
    </xf>
    <xf numFmtId="16" fontId="26" fillId="0" borderId="20" xfId="0" applyNumberFormat="1" applyFont="1" applyBorder="1" applyAlignment="1">
      <alignment horizontal="left"/>
    </xf>
    <xf numFmtId="16" fontId="19" fillId="0" borderId="23" xfId="0" applyNumberFormat="1" applyFont="1" applyBorder="1" applyAlignment="1">
      <alignment horizontal="left"/>
    </xf>
    <xf numFmtId="16" fontId="16" fillId="0" borderId="27" xfId="0" applyNumberFormat="1" applyFont="1" applyBorder="1" applyAlignment="1">
      <alignment horizontal="left"/>
    </xf>
    <xf numFmtId="16" fontId="16" fillId="0" borderId="28" xfId="0" applyNumberFormat="1" applyFont="1" applyBorder="1" applyAlignment="1">
      <alignment horizontal="left"/>
    </xf>
    <xf numFmtId="16" fontId="31" fillId="0" borderId="27" xfId="0" applyNumberFormat="1" applyFont="1" applyBorder="1" applyAlignment="1">
      <alignment horizontal="left"/>
    </xf>
    <xf numFmtId="0" fontId="26" fillId="0" borderId="27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33" fillId="0" borderId="26" xfId="0" applyFont="1" applyBorder="1" applyAlignment="1">
      <alignment horizontal="left"/>
    </xf>
    <xf numFmtId="0" fontId="33" fillId="0" borderId="23" xfId="0" applyFont="1" applyBorder="1" applyAlignment="1">
      <alignment horizontal="center"/>
    </xf>
    <xf numFmtId="0" fontId="33" fillId="0" borderId="23" xfId="0" applyFont="1" applyBorder="1" applyAlignment="1">
      <alignment horizontal="left"/>
    </xf>
    <xf numFmtId="0" fontId="33" fillId="0" borderId="20" xfId="0" applyFont="1" applyBorder="1" applyAlignment="1">
      <alignment horizontal="center"/>
    </xf>
    <xf numFmtId="16" fontId="15" fillId="0" borderId="30" xfId="0" applyNumberFormat="1" applyFont="1" applyBorder="1" applyAlignment="1">
      <alignment horizontal="left"/>
    </xf>
    <xf numFmtId="16" fontId="16" fillId="0" borderId="30" xfId="0" applyNumberFormat="1" applyFont="1" applyBorder="1" applyAlignment="1">
      <alignment horizontal="left"/>
    </xf>
    <xf numFmtId="0" fontId="34" fillId="0" borderId="20" xfId="0" applyFont="1" applyBorder="1" applyAlignment="1">
      <alignment horizontal="left"/>
    </xf>
    <xf numFmtId="16" fontId="17" fillId="0" borderId="28" xfId="0" applyNumberFormat="1" applyFont="1" applyBorder="1" applyAlignment="1">
      <alignment horizontal="left"/>
    </xf>
    <xf numFmtId="0" fontId="20" fillId="0" borderId="23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16" fontId="18" fillId="0" borderId="26" xfId="0" applyNumberFormat="1" applyFont="1" applyBorder="1" applyAlignment="1">
      <alignment horizontal="center"/>
    </xf>
    <xf numFmtId="0" fontId="27" fillId="0" borderId="31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16" fontId="18" fillId="0" borderId="23" xfId="0" applyNumberFormat="1" applyFont="1" applyBorder="1" applyAlignment="1">
      <alignment horizontal="center"/>
    </xf>
    <xf numFmtId="16" fontId="13" fillId="0" borderId="23" xfId="0" applyNumberFormat="1" applyFont="1" applyBorder="1" applyAlignment="1">
      <alignment horizontal="left"/>
    </xf>
    <xf numFmtId="16" fontId="26" fillId="0" borderId="23" xfId="0" applyNumberFormat="1" applyFont="1" applyBorder="1" applyAlignment="1">
      <alignment horizontal="left"/>
    </xf>
    <xf numFmtId="16" fontId="17" fillId="0" borderId="32" xfId="0" applyNumberFormat="1" applyFont="1" applyBorder="1" applyAlignment="1">
      <alignment horizontal="left"/>
    </xf>
    <xf numFmtId="16" fontId="13" fillId="0" borderId="27" xfId="0" applyNumberFormat="1" applyFont="1" applyBorder="1" applyAlignment="1">
      <alignment horizontal="center"/>
    </xf>
    <xf numFmtId="16" fontId="36" fillId="0" borderId="27" xfId="0" applyNumberFormat="1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16" fontId="37" fillId="0" borderId="26" xfId="0" applyNumberFormat="1" applyFont="1" applyBorder="1" applyAlignment="1">
      <alignment horizontal="center"/>
    </xf>
    <xf numFmtId="16" fontId="23" fillId="0" borderId="21" xfId="0" applyNumberFormat="1" applyFont="1" applyBorder="1" applyAlignment="1">
      <alignment horizontal="center"/>
    </xf>
    <xf numFmtId="16" fontId="23" fillId="0" borderId="22" xfId="0" applyNumberFormat="1" applyFont="1" applyBorder="1" applyAlignment="1">
      <alignment horizontal="center"/>
    </xf>
    <xf numFmtId="0" fontId="17" fillId="0" borderId="26" xfId="0" applyFont="1" applyBorder="1" applyAlignment="1">
      <alignment horizontal="left"/>
    </xf>
    <xf numFmtId="16" fontId="38" fillId="0" borderId="23" xfId="0" applyNumberFormat="1" applyFont="1" applyBorder="1" applyAlignment="1">
      <alignment horizontal="center"/>
    </xf>
    <xf numFmtId="0" fontId="14" fillId="0" borderId="26" xfId="0" applyFont="1" applyBorder="1" applyAlignment="1">
      <alignment horizontal="left"/>
    </xf>
    <xf numFmtId="0" fontId="17" fillId="0" borderId="26" xfId="0" applyFont="1" applyBorder="1" applyAlignment="1">
      <alignment horizontal="center"/>
    </xf>
    <xf numFmtId="0" fontId="17" fillId="0" borderId="23" xfId="0" applyFont="1" applyBorder="1" applyAlignment="1">
      <alignment horizontal="left"/>
    </xf>
    <xf numFmtId="16" fontId="15" fillId="0" borderId="23" xfId="0" applyNumberFormat="1" applyFont="1" applyBorder="1" applyAlignment="1">
      <alignment horizontal="center"/>
    </xf>
    <xf numFmtId="16" fontId="15" fillId="0" borderId="23" xfId="0" applyNumberFormat="1" applyFont="1" applyBorder="1" applyAlignment="1">
      <alignment horizontal="left"/>
    </xf>
    <xf numFmtId="16" fontId="13" fillId="0" borderId="0" xfId="0" applyNumberFormat="1" applyFont="1" applyAlignment="1">
      <alignment horizontal="center"/>
    </xf>
    <xf numFmtId="16" fontId="39" fillId="0" borderId="27" xfId="0" applyNumberFormat="1" applyFont="1" applyBorder="1" applyAlignment="1">
      <alignment horizontal="left"/>
    </xf>
    <xf numFmtId="16" fontId="34" fillId="0" borderId="27" xfId="0" applyNumberFormat="1" applyFont="1" applyBorder="1" applyAlignment="1">
      <alignment horizontal="left"/>
    </xf>
    <xf numFmtId="0" fontId="39" fillId="0" borderId="2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16" fontId="34" fillId="0" borderId="24" xfId="0" applyNumberFormat="1" applyFont="1" applyBorder="1" applyAlignment="1">
      <alignment horizontal="center"/>
    </xf>
    <xf numFmtId="16" fontId="13" fillId="0" borderId="20" xfId="0" applyNumberFormat="1" applyFont="1" applyBorder="1" applyAlignment="1">
      <alignment horizontal="left"/>
    </xf>
    <xf numFmtId="16" fontId="41" fillId="0" borderId="23" xfId="0" applyNumberFormat="1" applyFont="1" applyBorder="1" applyAlignment="1">
      <alignment horizontal="center"/>
    </xf>
    <xf numFmtId="16" fontId="31" fillId="0" borderId="23" xfId="0" applyNumberFormat="1" applyFont="1" applyBorder="1" applyAlignment="1">
      <alignment horizontal="left"/>
    </xf>
    <xf numFmtId="16" fontId="13" fillId="0" borderId="19" xfId="0" applyNumberFormat="1" applyFont="1" applyBorder="1" applyAlignment="1">
      <alignment horizontal="center"/>
    </xf>
    <xf numFmtId="16" fontId="16" fillId="0" borderId="23" xfId="0" applyNumberFormat="1" applyFont="1" applyBorder="1" applyAlignment="1">
      <alignment horizontal="left"/>
    </xf>
    <xf numFmtId="0" fontId="13" fillId="0" borderId="0" xfId="0" applyFont="1"/>
    <xf numFmtId="0" fontId="13" fillId="0" borderId="19" xfId="0" applyFont="1" applyBorder="1"/>
    <xf numFmtId="16" fontId="19" fillId="0" borderId="0" xfId="0" applyNumberFormat="1" applyFont="1" applyAlignment="1">
      <alignment horizontal="left"/>
    </xf>
    <xf numFmtId="16" fontId="23" fillId="0" borderId="0" xfId="0" applyNumberFormat="1" applyFont="1" applyAlignment="1">
      <alignment horizontal="left"/>
    </xf>
    <xf numFmtId="16" fontId="25" fillId="0" borderId="0" xfId="0" applyNumberFormat="1" applyFont="1" applyAlignment="1">
      <alignment horizontal="left"/>
    </xf>
    <xf numFmtId="16" fontId="22" fillId="0" borderId="0" xfId="0" applyNumberFormat="1" applyFont="1" applyAlignment="1">
      <alignment horizontal="left"/>
    </xf>
    <xf numFmtId="16" fontId="29" fillId="0" borderId="0" xfId="0" applyNumberFormat="1" applyFont="1" applyAlignment="1">
      <alignment horizontal="left"/>
    </xf>
    <xf numFmtId="16" fontId="32" fillId="0" borderId="0" xfId="0" applyNumberFormat="1" applyFont="1" applyAlignment="1">
      <alignment horizontal="center"/>
    </xf>
    <xf numFmtId="16" fontId="15" fillId="0" borderId="0" xfId="0" applyNumberFormat="1" applyFont="1" applyAlignment="1">
      <alignment horizontal="left"/>
    </xf>
    <xf numFmtId="0" fontId="21" fillId="0" borderId="19" xfId="0" applyFont="1" applyBorder="1"/>
    <xf numFmtId="0" fontId="17" fillId="0" borderId="0" xfId="0" applyFont="1" applyAlignment="1">
      <alignment horizontal="center"/>
    </xf>
    <xf numFmtId="16" fontId="39" fillId="0" borderId="0" xfId="0" applyNumberFormat="1" applyFont="1" applyAlignment="1">
      <alignment horizontal="left"/>
    </xf>
    <xf numFmtId="16" fontId="36" fillId="0" borderId="0" xfId="0" applyNumberFormat="1" applyFont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68" fillId="0" borderId="4" xfId="0" applyFont="1" applyBorder="1" applyAlignment="1">
      <alignment horizontal="center"/>
    </xf>
    <xf numFmtId="0" fontId="68" fillId="0" borderId="6" xfId="0" applyFont="1" applyBorder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Alignment="1">
      <alignment horizontal="right" vertical="top"/>
    </xf>
  </cellXfs>
  <cellStyles count="1">
    <cellStyle name="Normal" xfId="0" builtinId="0"/>
  </cellStyles>
  <dxfs count="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 tint="4.9989318521683403E-2"/>
      </font>
      <fill>
        <patternFill>
          <bgColor theme="0"/>
        </patternFill>
      </fill>
      <border>
        <vertical/>
        <horizontal/>
      </border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b val="0"/>
        <i val="0"/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CFE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microsoft.com/office/2007/relationships/hdphoto" Target="../media/hdphoto1.wdp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363279</xdr:colOff>
      <xdr:row>105</xdr:row>
      <xdr:rowOff>206221</xdr:rowOff>
    </xdr:from>
    <xdr:to>
      <xdr:col>4</xdr:col>
      <xdr:colOff>395177</xdr:colOff>
      <xdr:row>110</xdr:row>
      <xdr:rowOff>20771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B22133-2416-44B1-A6C8-08D0E0EBF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879" y="25523671"/>
          <a:ext cx="1860698" cy="995650"/>
        </a:xfrm>
        <a:prstGeom prst="rect">
          <a:avLst/>
        </a:prstGeom>
      </xdr:spPr>
    </xdr:pic>
    <xdr:clientData/>
  </xdr:twoCellAnchor>
  <xdr:twoCellAnchor editAs="oneCell">
    <xdr:from>
      <xdr:col>2</xdr:col>
      <xdr:colOff>283534</xdr:colOff>
      <xdr:row>105</xdr:row>
      <xdr:rowOff>194930</xdr:rowOff>
    </xdr:from>
    <xdr:to>
      <xdr:col>5</xdr:col>
      <xdr:colOff>315432</xdr:colOff>
      <xdr:row>110</xdr:row>
      <xdr:rowOff>28530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E6E40E-E9B0-4386-8440-86091D495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2734" y="25512380"/>
          <a:ext cx="1860698" cy="1014700"/>
        </a:xfrm>
        <a:prstGeom prst="rect">
          <a:avLst/>
        </a:prstGeom>
      </xdr:spPr>
    </xdr:pic>
    <xdr:clientData/>
  </xdr:twoCellAnchor>
  <xdr:twoCellAnchor editAs="oneCell">
    <xdr:from>
      <xdr:col>3</xdr:col>
      <xdr:colOff>338470</xdr:colOff>
      <xdr:row>105</xdr:row>
      <xdr:rowOff>214424</xdr:rowOff>
    </xdr:from>
    <xdr:to>
      <xdr:col>6</xdr:col>
      <xdr:colOff>370368</xdr:colOff>
      <xdr:row>110</xdr:row>
      <xdr:rowOff>19449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D466A5A-B29A-4711-9B37-7FD1CBB19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7270" y="25531874"/>
          <a:ext cx="1860698" cy="986125"/>
        </a:xfrm>
        <a:prstGeom prst="rect">
          <a:avLst/>
        </a:prstGeom>
      </xdr:spPr>
    </xdr:pic>
    <xdr:clientData/>
  </xdr:twoCellAnchor>
  <xdr:twoCellAnchor editAs="oneCell">
    <xdr:from>
      <xdr:col>4</xdr:col>
      <xdr:colOff>446565</xdr:colOff>
      <xdr:row>105</xdr:row>
      <xdr:rowOff>189614</xdr:rowOff>
    </xdr:from>
    <xdr:to>
      <xdr:col>7</xdr:col>
      <xdr:colOff>478463</xdr:colOff>
      <xdr:row>110</xdr:row>
      <xdr:rowOff>23214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2248343-66E1-42BF-B8AD-2B18CB5A7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4965" y="25507064"/>
          <a:ext cx="1860698" cy="1014700"/>
        </a:xfrm>
        <a:prstGeom prst="rect">
          <a:avLst/>
        </a:prstGeom>
      </xdr:spPr>
    </xdr:pic>
    <xdr:clientData/>
  </xdr:twoCellAnchor>
  <xdr:twoCellAnchor editAs="oneCell">
    <xdr:from>
      <xdr:col>5</xdr:col>
      <xdr:colOff>159488</xdr:colOff>
      <xdr:row>102</xdr:row>
      <xdr:rowOff>200120</xdr:rowOff>
    </xdr:from>
    <xdr:to>
      <xdr:col>9</xdr:col>
      <xdr:colOff>166578</xdr:colOff>
      <xdr:row>111</xdr:row>
      <xdr:rowOff>45767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1D4B7D6-E118-4648-B082-47B6DBD05B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7488" y="24850820"/>
          <a:ext cx="2445490" cy="1912572"/>
        </a:xfrm>
        <a:prstGeom prst="rect">
          <a:avLst/>
        </a:prstGeom>
      </xdr:spPr>
    </xdr:pic>
    <xdr:clientData/>
  </xdr:twoCellAnchor>
  <xdr:twoCellAnchor editAs="oneCell">
    <xdr:from>
      <xdr:col>7</xdr:col>
      <xdr:colOff>142489</xdr:colOff>
      <xdr:row>101</xdr:row>
      <xdr:rowOff>186067</xdr:rowOff>
    </xdr:from>
    <xdr:to>
      <xdr:col>11</xdr:col>
      <xdr:colOff>345755</xdr:colOff>
      <xdr:row>110</xdr:row>
      <xdr:rowOff>95660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5344A95-0E52-4856-82A8-5A05C8199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9689" y="24627217"/>
          <a:ext cx="2641666" cy="1966993"/>
        </a:xfrm>
        <a:prstGeom prst="rect">
          <a:avLst/>
        </a:prstGeom>
      </xdr:spPr>
    </xdr:pic>
    <xdr:clientData/>
  </xdr:twoCellAnchor>
  <xdr:twoCellAnchor editAs="oneCell">
    <xdr:from>
      <xdr:col>6</xdr:col>
      <xdr:colOff>95720</xdr:colOff>
      <xdr:row>101</xdr:row>
      <xdr:rowOff>162415</xdr:rowOff>
    </xdr:from>
    <xdr:to>
      <xdr:col>10</xdr:col>
      <xdr:colOff>298986</xdr:colOff>
      <xdr:row>110</xdr:row>
      <xdr:rowOff>83645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4EE3C3E-A0B1-4884-B1B4-CA4EA80F03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3320" y="24603565"/>
          <a:ext cx="2641666" cy="1978630"/>
        </a:xfrm>
        <a:prstGeom prst="rect">
          <a:avLst/>
        </a:prstGeom>
      </xdr:spPr>
    </xdr:pic>
    <xdr:clientData/>
  </xdr:twoCellAnchor>
  <xdr:twoCellAnchor editAs="oneCell">
    <xdr:from>
      <xdr:col>5</xdr:col>
      <xdr:colOff>95973</xdr:colOff>
      <xdr:row>114</xdr:row>
      <xdr:rowOff>96266</xdr:rowOff>
    </xdr:from>
    <xdr:to>
      <xdr:col>9</xdr:col>
      <xdr:colOff>546085</xdr:colOff>
      <xdr:row>122</xdr:row>
      <xdr:rowOff>88229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98162EB-36DD-4E3E-99BC-9C64ECA74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973" y="27537791"/>
          <a:ext cx="2888512" cy="1858863"/>
        </a:xfrm>
        <a:prstGeom prst="rect">
          <a:avLst/>
        </a:prstGeom>
      </xdr:spPr>
    </xdr:pic>
    <xdr:clientData/>
  </xdr:twoCellAnchor>
  <xdr:twoCellAnchor editAs="oneCell">
    <xdr:from>
      <xdr:col>6</xdr:col>
      <xdr:colOff>82425</xdr:colOff>
      <xdr:row>114</xdr:row>
      <xdr:rowOff>147893</xdr:rowOff>
    </xdr:from>
    <xdr:to>
      <xdr:col>10</xdr:col>
      <xdr:colOff>584551</xdr:colOff>
      <xdr:row>122</xdr:row>
      <xdr:rowOff>24394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A9B1355B-4E2B-4776-AC3D-A562A8450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0025" y="27589418"/>
          <a:ext cx="2940526" cy="1743401"/>
        </a:xfrm>
        <a:prstGeom prst="rect">
          <a:avLst/>
        </a:prstGeom>
      </xdr:spPr>
    </xdr:pic>
    <xdr:clientData/>
  </xdr:twoCellAnchor>
  <xdr:twoCellAnchor editAs="oneCell">
    <xdr:from>
      <xdr:col>7</xdr:col>
      <xdr:colOff>76676</xdr:colOff>
      <xdr:row>114</xdr:row>
      <xdr:rowOff>171065</xdr:rowOff>
    </xdr:from>
    <xdr:to>
      <xdr:col>12</xdr:col>
      <xdr:colOff>67730</xdr:colOff>
      <xdr:row>122</xdr:row>
      <xdr:rowOff>41906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95064B3C-FBE0-4DE5-AD6C-EDF293F4F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876" y="27612590"/>
          <a:ext cx="3039054" cy="1737741"/>
        </a:xfrm>
        <a:prstGeom prst="rect">
          <a:avLst/>
        </a:prstGeom>
      </xdr:spPr>
    </xdr:pic>
    <xdr:clientData/>
  </xdr:twoCellAnchor>
  <xdr:twoCellAnchor editAs="oneCell">
    <xdr:from>
      <xdr:col>1</xdr:col>
      <xdr:colOff>303028</xdr:colOff>
      <xdr:row>117</xdr:row>
      <xdr:rowOff>4203</xdr:rowOff>
    </xdr:from>
    <xdr:to>
      <xdr:col>4</xdr:col>
      <xdr:colOff>334926</xdr:colOff>
      <xdr:row>121</xdr:row>
      <xdr:rowOff>12348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BC26628F-EB5E-40C5-B4D7-7566C79DD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628" y="28141053"/>
          <a:ext cx="1860698" cy="960645"/>
        </a:xfrm>
        <a:prstGeom prst="rect">
          <a:avLst/>
        </a:prstGeom>
      </xdr:spPr>
    </xdr:pic>
    <xdr:clientData/>
  </xdr:twoCellAnchor>
  <xdr:twoCellAnchor editAs="oneCell">
    <xdr:from>
      <xdr:col>2</xdr:col>
      <xdr:colOff>428847</xdr:colOff>
      <xdr:row>117</xdr:row>
      <xdr:rowOff>14835</xdr:rowOff>
    </xdr:from>
    <xdr:to>
      <xdr:col>5</xdr:col>
      <xdr:colOff>460745</xdr:colOff>
      <xdr:row>121</xdr:row>
      <xdr:rowOff>22980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A93948E0-9BFE-4B37-907F-F88F6C698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8047" y="28151685"/>
          <a:ext cx="1860698" cy="960645"/>
        </a:xfrm>
        <a:prstGeom prst="rect">
          <a:avLst/>
        </a:prstGeom>
      </xdr:spPr>
    </xdr:pic>
    <xdr:clientData/>
  </xdr:twoCellAnchor>
  <xdr:twoCellAnchor editAs="oneCell">
    <xdr:from>
      <xdr:col>3</xdr:col>
      <xdr:colOff>333154</xdr:colOff>
      <xdr:row>117</xdr:row>
      <xdr:rowOff>25468</xdr:rowOff>
    </xdr:from>
    <xdr:to>
      <xdr:col>6</xdr:col>
      <xdr:colOff>365052</xdr:colOff>
      <xdr:row>121</xdr:row>
      <xdr:rowOff>33613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535D2FB0-8AAE-43EC-B5F3-EFDA8A5B35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1954" y="28162318"/>
          <a:ext cx="1860698" cy="960645"/>
        </a:xfrm>
        <a:prstGeom prst="rect">
          <a:avLst/>
        </a:prstGeom>
      </xdr:spPr>
    </xdr:pic>
    <xdr:clientData/>
  </xdr:twoCellAnchor>
  <xdr:twoCellAnchor editAs="oneCell">
    <xdr:from>
      <xdr:col>4</xdr:col>
      <xdr:colOff>370368</xdr:colOff>
      <xdr:row>117</xdr:row>
      <xdr:rowOff>18379</xdr:rowOff>
    </xdr:from>
    <xdr:to>
      <xdr:col>7</xdr:col>
      <xdr:colOff>402266</xdr:colOff>
      <xdr:row>121</xdr:row>
      <xdr:rowOff>26524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DCF69F79-6E0B-45EC-A6EA-704E43444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8768" y="28155229"/>
          <a:ext cx="1860698" cy="960645"/>
        </a:xfrm>
        <a:prstGeom prst="rect">
          <a:avLst/>
        </a:prstGeom>
      </xdr:spPr>
    </xdr:pic>
    <xdr:clientData/>
  </xdr:twoCellAnchor>
  <xdr:twoCellAnchor editAs="oneCell">
    <xdr:from>
      <xdr:col>3</xdr:col>
      <xdr:colOff>44303</xdr:colOff>
      <xdr:row>124</xdr:row>
      <xdr:rowOff>186069</xdr:rowOff>
    </xdr:from>
    <xdr:to>
      <xdr:col>7</xdr:col>
      <xdr:colOff>550397</xdr:colOff>
      <xdr:row>132</xdr:row>
      <xdr:rowOff>92379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E64C5977-4C78-4613-8653-0C6CA3F0F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3103" y="30008844"/>
          <a:ext cx="2944494" cy="1763685"/>
        </a:xfrm>
        <a:prstGeom prst="rect">
          <a:avLst/>
        </a:prstGeom>
      </xdr:spPr>
    </xdr:pic>
    <xdr:clientData/>
  </xdr:twoCellAnchor>
  <xdr:twoCellAnchor editAs="oneCell">
    <xdr:from>
      <xdr:col>4</xdr:col>
      <xdr:colOff>177209</xdr:colOff>
      <xdr:row>124</xdr:row>
      <xdr:rowOff>132907</xdr:rowOff>
    </xdr:from>
    <xdr:to>
      <xdr:col>8</xdr:col>
      <xdr:colOff>148855</xdr:colOff>
      <xdr:row>132</xdr:row>
      <xdr:rowOff>106273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91A0139-2245-4320-9B67-64E7C8ACB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5609" y="29955682"/>
          <a:ext cx="2410046" cy="1830741"/>
        </a:xfrm>
        <a:prstGeom prst="rect">
          <a:avLst/>
        </a:prstGeom>
      </xdr:spPr>
    </xdr:pic>
    <xdr:clientData/>
  </xdr:twoCellAnchor>
  <xdr:twoCellAnchor editAs="oneCell">
    <xdr:from>
      <xdr:col>5</xdr:col>
      <xdr:colOff>81538</xdr:colOff>
      <xdr:row>125</xdr:row>
      <xdr:rowOff>26582</xdr:rowOff>
    </xdr:from>
    <xdr:to>
      <xdr:col>9</xdr:col>
      <xdr:colOff>485176</xdr:colOff>
      <xdr:row>131</xdr:row>
      <xdr:rowOff>133696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2A4B0928-D43D-4507-9E12-AA2BE6B8A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9538" y="30058907"/>
          <a:ext cx="2842038" cy="1516814"/>
        </a:xfrm>
        <a:prstGeom prst="rect">
          <a:avLst/>
        </a:prstGeom>
      </xdr:spPr>
    </xdr:pic>
    <xdr:clientData/>
  </xdr:twoCellAnchor>
  <xdr:twoCellAnchor editAs="oneCell">
    <xdr:from>
      <xdr:col>2</xdr:col>
      <xdr:colOff>66842</xdr:colOff>
      <xdr:row>124</xdr:row>
      <xdr:rowOff>18733</xdr:rowOff>
    </xdr:from>
    <xdr:to>
      <xdr:col>6</xdr:col>
      <xdr:colOff>592942</xdr:colOff>
      <xdr:row>131</xdr:row>
      <xdr:rowOff>135432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9D96D4E8-D884-4B54-AD51-A500B5AB8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286042" y="29841508"/>
          <a:ext cx="2964500" cy="1735949"/>
        </a:xfrm>
        <a:prstGeom prst="rect">
          <a:avLst/>
        </a:prstGeom>
      </xdr:spPr>
    </xdr:pic>
    <xdr:clientData/>
  </xdr:twoCellAnchor>
  <xdr:twoCellAnchor editAs="oneCell">
    <xdr:from>
      <xdr:col>1</xdr:col>
      <xdr:colOff>70883</xdr:colOff>
      <xdr:row>124</xdr:row>
      <xdr:rowOff>38843</xdr:rowOff>
    </xdr:from>
    <xdr:to>
      <xdr:col>5</xdr:col>
      <xdr:colOff>503273</xdr:colOff>
      <xdr:row>132</xdr:row>
      <xdr:rowOff>59348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4988766F-79C0-4D0C-914B-E144E89FB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harpenSoften amount="100000"/>
                  </a14:imgEffect>
                  <a14:imgEffect>
                    <a14:brightnessContrast contrast="-2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483" y="29861618"/>
          <a:ext cx="2870790" cy="1877880"/>
        </a:xfrm>
        <a:prstGeom prst="rect">
          <a:avLst/>
        </a:prstGeom>
      </xdr:spPr>
    </xdr:pic>
    <xdr:clientData/>
  </xdr:twoCellAnchor>
  <xdr:twoCellAnchor>
    <xdr:from>
      <xdr:col>2</xdr:col>
      <xdr:colOff>762000</xdr:colOff>
      <xdr:row>65</xdr:row>
      <xdr:rowOff>127000</xdr:rowOff>
    </xdr:from>
    <xdr:to>
      <xdr:col>5</xdr:col>
      <xdr:colOff>1062182</xdr:colOff>
      <xdr:row>68</xdr:row>
      <xdr:rowOff>0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65D3701E-C8A5-4157-92B0-DDF5BA18F825}"/>
            </a:ext>
          </a:extLst>
        </xdr:cNvPr>
        <xdr:cNvCxnSpPr/>
      </xdr:nvCxnSpPr>
      <xdr:spPr>
        <a:xfrm>
          <a:off x="1828800" y="16052800"/>
          <a:ext cx="1824182" cy="606425"/>
        </a:xfrm>
        <a:prstGeom prst="straightConnector1">
          <a:avLst/>
        </a:prstGeom>
        <a:ln w="158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1395046</xdr:colOff>
      <xdr:row>172</xdr:row>
      <xdr:rowOff>241610</xdr:rowOff>
    </xdr:from>
    <xdr:to>
      <xdr:col>3</xdr:col>
      <xdr:colOff>696094</xdr:colOff>
      <xdr:row>184</xdr:row>
      <xdr:rowOff>187569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916F7758-5683-426F-BAF8-B3AEDCAE73F9}"/>
            </a:ext>
          </a:extLst>
        </xdr:cNvPr>
        <xdr:cNvCxnSpPr/>
      </xdr:nvCxnSpPr>
      <xdr:spPr>
        <a:xfrm flipH="1">
          <a:off x="1223596" y="41227685"/>
          <a:ext cx="1215573" cy="2784409"/>
        </a:xfrm>
        <a:prstGeom prst="straightConnector1">
          <a:avLst/>
        </a:prstGeom>
        <a:ln w="158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1270000</xdr:colOff>
      <xdr:row>194</xdr:row>
      <xdr:rowOff>150091</xdr:rowOff>
    </xdr:from>
    <xdr:to>
      <xdr:col>5</xdr:col>
      <xdr:colOff>773545</xdr:colOff>
      <xdr:row>195</xdr:row>
      <xdr:rowOff>92364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EA962291-7DFB-4DA8-BDF3-B5C194C9B6EB}"/>
            </a:ext>
          </a:extLst>
        </xdr:cNvPr>
        <xdr:cNvCxnSpPr/>
      </xdr:nvCxnSpPr>
      <xdr:spPr>
        <a:xfrm>
          <a:off x="1831975" y="46346341"/>
          <a:ext cx="1827645" cy="189923"/>
        </a:xfrm>
        <a:prstGeom prst="straightConnector1">
          <a:avLst/>
        </a:prstGeom>
        <a:ln w="222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14</xdr:row>
      <xdr:rowOff>9525</xdr:rowOff>
    </xdr:from>
    <xdr:to>
      <xdr:col>12</xdr:col>
      <xdr:colOff>590550</xdr:colOff>
      <xdr:row>17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F49F0A0-FB39-4F07-A9F6-80AD3E72A86C}"/>
            </a:ext>
          </a:extLst>
        </xdr:cNvPr>
        <xdr:cNvSpPr txBox="1"/>
      </xdr:nvSpPr>
      <xdr:spPr>
        <a:xfrm>
          <a:off x="14306550" y="3314700"/>
          <a:ext cx="2085975" cy="752475"/>
        </a:xfrm>
        <a:prstGeom prst="rect">
          <a:avLst/>
        </a:prstGeom>
        <a:solidFill>
          <a:srgbClr val="FCFEA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1) Use</a:t>
          </a:r>
          <a:r>
            <a:rPr lang="en-GB" sz="1100" baseline="0"/>
            <a:t> the drag function to replicate the days for each of the weeks</a:t>
          </a:r>
          <a:endParaRPr lang="en-GB" sz="1100"/>
        </a:p>
      </xdr:txBody>
    </xdr:sp>
    <xdr:clientData/>
  </xdr:twoCellAnchor>
  <xdr:twoCellAnchor>
    <xdr:from>
      <xdr:col>10</xdr:col>
      <xdr:colOff>19050</xdr:colOff>
      <xdr:row>17</xdr:row>
      <xdr:rowOff>228600</xdr:rowOff>
    </xdr:from>
    <xdr:to>
      <xdr:col>13</xdr:col>
      <xdr:colOff>9525</xdr:colOff>
      <xdr:row>20</xdr:row>
      <xdr:rowOff>219075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223707F-7E14-4783-93B9-1F5D3B9B5582}"/>
            </a:ext>
          </a:extLst>
        </xdr:cNvPr>
        <xdr:cNvSpPr txBox="1"/>
      </xdr:nvSpPr>
      <xdr:spPr>
        <a:xfrm>
          <a:off x="14325600" y="4276725"/>
          <a:ext cx="2095500" cy="704850"/>
        </a:xfrm>
        <a:prstGeom prst="rect">
          <a:avLst/>
        </a:prstGeom>
        <a:solidFill>
          <a:srgbClr val="FCFEA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2) In cell C5, add a function to increase the date by one day.</a:t>
          </a:r>
        </a:p>
        <a:p>
          <a:r>
            <a:rPr lang="en-GB" sz="1100"/>
            <a:t>=B5+1</a:t>
          </a:r>
        </a:p>
      </xdr:txBody>
    </xdr:sp>
    <xdr:clientData/>
  </xdr:twoCellAnchor>
  <xdr:twoCellAnchor>
    <xdr:from>
      <xdr:col>10</xdr:col>
      <xdr:colOff>0</xdr:colOff>
      <xdr:row>21</xdr:row>
      <xdr:rowOff>257175</xdr:rowOff>
    </xdr:from>
    <xdr:to>
      <xdr:col>12</xdr:col>
      <xdr:colOff>600075</xdr:colOff>
      <xdr:row>24</xdr:row>
      <xdr:rowOff>304800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37DBDC3-2AE6-4F29-969C-A585732C7D44}"/>
            </a:ext>
          </a:extLst>
        </xdr:cNvPr>
        <xdr:cNvSpPr txBox="1"/>
      </xdr:nvSpPr>
      <xdr:spPr>
        <a:xfrm>
          <a:off x="14306550" y="5267325"/>
          <a:ext cx="2095500" cy="866775"/>
        </a:xfrm>
        <a:prstGeom prst="rect">
          <a:avLst/>
        </a:prstGeom>
        <a:solidFill>
          <a:srgbClr val="FCFEA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3) Add some titles to each day include the words 'Shoot day' and 'Prep Day'.</a:t>
          </a:r>
          <a:r>
            <a:rPr lang="en-GB" sz="1100" baseline="0"/>
            <a:t> </a:t>
          </a:r>
        </a:p>
        <a:p>
          <a:r>
            <a:rPr lang="en-GB" sz="1100" baseline="0"/>
            <a:t>What happens to the colours?</a:t>
          </a:r>
          <a:endParaRPr lang="en-GB" sz="1100"/>
        </a:p>
      </xdr:txBody>
    </xdr:sp>
    <xdr:clientData/>
  </xdr:twoCellAnchor>
  <xdr:twoCellAnchor>
    <xdr:from>
      <xdr:col>10</xdr:col>
      <xdr:colOff>19050</xdr:colOff>
      <xdr:row>26</xdr:row>
      <xdr:rowOff>9525</xdr:rowOff>
    </xdr:from>
    <xdr:to>
      <xdr:col>12</xdr:col>
      <xdr:colOff>600075</xdr:colOff>
      <xdr:row>30</xdr:row>
      <xdr:rowOff>133350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99FECF3-58E8-4DB2-A4F6-69C5A9992AE3}"/>
            </a:ext>
          </a:extLst>
        </xdr:cNvPr>
        <xdr:cNvSpPr txBox="1"/>
      </xdr:nvSpPr>
      <xdr:spPr>
        <a:xfrm>
          <a:off x="14325600" y="6362700"/>
          <a:ext cx="2076450" cy="1047750"/>
        </a:xfrm>
        <a:prstGeom prst="rect">
          <a:avLst/>
        </a:prstGeom>
        <a:solidFill>
          <a:srgbClr val="FCFEA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4)</a:t>
          </a:r>
          <a:r>
            <a:rPr lang="en-GB" sz="1100" baseline="0"/>
            <a:t> In Cell C12 add the filming location 'Book shop INT NIGHT'.</a:t>
          </a:r>
        </a:p>
        <a:p>
          <a:endParaRPr lang="en-GB" sz="1100" baseline="0"/>
        </a:p>
        <a:p>
          <a:r>
            <a:rPr lang="en-GB" sz="1100" baseline="0"/>
            <a:t>What happens to the colour of the text?</a:t>
          </a:r>
          <a:endParaRPr lang="en-GB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600075</xdr:colOff>
      <xdr:row>7</xdr:row>
      <xdr:rowOff>104775</xdr:rowOff>
    </xdr:from>
    <xdr:to>
      <xdr:col>14</xdr:col>
      <xdr:colOff>600075</xdr:colOff>
      <xdr:row>12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0CF4E9A-4AB0-4E2F-9A53-17CE44D19745}"/>
            </a:ext>
          </a:extLst>
        </xdr:cNvPr>
        <xdr:cNvSpPr txBox="1"/>
      </xdr:nvSpPr>
      <xdr:spPr>
        <a:xfrm>
          <a:off x="7439025" y="1314450"/>
          <a:ext cx="2438400" cy="742950"/>
        </a:xfrm>
        <a:prstGeom prst="rect">
          <a:avLst/>
        </a:prstGeom>
        <a:solidFill>
          <a:srgbClr val="FCFEA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Insert a new column after ticket price. Give it the title, 'Agency Commission'</a:t>
          </a:r>
          <a:endParaRPr lang="en-GB">
            <a:effectLst/>
          </a:endParaRPr>
        </a:p>
        <a:p>
          <a:endParaRPr lang="en-GB" sz="1100"/>
        </a:p>
      </xdr:txBody>
    </xdr:sp>
    <xdr:clientData/>
  </xdr:twoCellAnchor>
  <xdr:twoCellAnchor>
    <xdr:from>
      <xdr:col>11</xdr:col>
      <xdr:colOff>19049</xdr:colOff>
      <xdr:row>12</xdr:row>
      <xdr:rowOff>163832</xdr:rowOff>
    </xdr:from>
    <xdr:to>
      <xdr:col>15</xdr:col>
      <xdr:colOff>0</xdr:colOff>
      <xdr:row>14</xdr:row>
      <xdr:rowOff>123825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F61AC76-47CA-4EF7-9299-7D9B9D63D1B7}"/>
            </a:ext>
          </a:extLst>
        </xdr:cNvPr>
        <xdr:cNvSpPr txBox="1"/>
      </xdr:nvSpPr>
      <xdr:spPr>
        <a:xfrm>
          <a:off x="7467599" y="2183132"/>
          <a:ext cx="2419351" cy="293368"/>
        </a:xfrm>
        <a:prstGeom prst="rect">
          <a:avLst/>
        </a:prstGeom>
        <a:solidFill>
          <a:srgbClr val="FCFEA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3) In cell B14 enter 5%</a:t>
          </a:r>
        </a:p>
      </xdr:txBody>
    </xdr:sp>
    <xdr:clientData/>
  </xdr:twoCellAnchor>
  <xdr:twoCellAnchor>
    <xdr:from>
      <xdr:col>10</xdr:col>
      <xdr:colOff>600075</xdr:colOff>
      <xdr:row>15</xdr:row>
      <xdr:rowOff>76200</xdr:rowOff>
    </xdr:from>
    <xdr:to>
      <xdr:col>14</xdr:col>
      <xdr:colOff>581025</xdr:colOff>
      <xdr:row>22</xdr:row>
      <xdr:rowOff>114300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66B115D-8595-4C56-B132-53936046ACC8}"/>
            </a:ext>
          </a:extLst>
        </xdr:cNvPr>
        <xdr:cNvSpPr txBox="1"/>
      </xdr:nvSpPr>
      <xdr:spPr>
        <a:xfrm>
          <a:off x="8334375" y="2600325"/>
          <a:ext cx="2419350" cy="1171575"/>
        </a:xfrm>
        <a:prstGeom prst="rect">
          <a:avLst/>
        </a:prstGeom>
        <a:solidFill>
          <a:srgbClr val="FCFEA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In cell G5, calculate the commission by multiplying the 'audience price' by the 'commission rate'.  </a:t>
          </a:r>
          <a:endParaRPr lang="en-GB">
            <a:effectLst/>
          </a:endParaRPr>
        </a:p>
        <a:p>
          <a:pPr rtl="0"/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Remember this is an absolute reference  Replicate the formula to the other venues.</a:t>
          </a:r>
          <a:endParaRPr lang="en-GB">
            <a:effectLst/>
          </a:endParaRPr>
        </a:p>
        <a:p>
          <a:endParaRPr lang="en-GB" sz="1100"/>
        </a:p>
      </xdr:txBody>
    </xdr:sp>
    <xdr:clientData/>
  </xdr:twoCellAnchor>
  <xdr:twoCellAnchor>
    <xdr:from>
      <xdr:col>15</xdr:col>
      <xdr:colOff>590550</xdr:colOff>
      <xdr:row>6</xdr:row>
      <xdr:rowOff>142875</xdr:rowOff>
    </xdr:from>
    <xdr:to>
      <xdr:col>19</xdr:col>
      <xdr:colOff>581025</xdr:colOff>
      <xdr:row>9</xdr:row>
      <xdr:rowOff>104775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3741D00-E3FA-43EC-9D52-1B8CEA453E99}"/>
            </a:ext>
          </a:extLst>
        </xdr:cNvPr>
        <xdr:cNvSpPr txBox="1"/>
      </xdr:nvSpPr>
      <xdr:spPr>
        <a:xfrm>
          <a:off x="9867900" y="1352550"/>
          <a:ext cx="2428875" cy="447675"/>
        </a:xfrm>
        <a:prstGeom prst="rect">
          <a:avLst/>
        </a:prstGeom>
        <a:solidFill>
          <a:srgbClr val="FCFEA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 Change the 'commission rate' to 7%. What other columns does this affect?</a:t>
          </a:r>
          <a:endParaRPr lang="en-GB">
            <a:effectLst/>
          </a:endParaRPr>
        </a:p>
        <a:p>
          <a:endParaRPr lang="en-GB" sz="1100"/>
        </a:p>
      </xdr:txBody>
    </xdr:sp>
    <xdr:clientData/>
  </xdr:twoCellAnchor>
  <xdr:twoCellAnchor>
    <xdr:from>
      <xdr:col>16</xdr:col>
      <xdr:colOff>0</xdr:colOff>
      <xdr:row>10</xdr:row>
      <xdr:rowOff>95250</xdr:rowOff>
    </xdr:from>
    <xdr:to>
      <xdr:col>20</xdr:col>
      <xdr:colOff>9525</xdr:colOff>
      <xdr:row>16</xdr:row>
      <xdr:rowOff>85726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51DA391-750B-4863-9EF2-A7C0C5483A36}"/>
            </a:ext>
          </a:extLst>
        </xdr:cNvPr>
        <xdr:cNvSpPr txBox="1"/>
      </xdr:nvSpPr>
      <xdr:spPr>
        <a:xfrm>
          <a:off x="9886950" y="1952625"/>
          <a:ext cx="2447925" cy="981076"/>
        </a:xfrm>
        <a:prstGeom prst="rect">
          <a:avLst/>
        </a:prstGeom>
        <a:solidFill>
          <a:srgbClr val="FCFEA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8) In cell K3 enter the title 'Book Venue'</a:t>
          </a:r>
          <a:endParaRPr lang="en-GB">
            <a:effectLst/>
          </a:endParaRPr>
        </a:p>
        <a:p>
          <a:pPr rtl="0"/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cell K5, write a formula that will display 'book' if the profit is greater than £5,000.  If  not, then it should display 'cancel'.</a:t>
          </a:r>
          <a:endParaRPr lang="en-GB">
            <a:effectLst/>
          </a:endParaRPr>
        </a:p>
        <a:p>
          <a:endParaRPr lang="en-GB" sz="1100"/>
        </a:p>
      </xdr:txBody>
    </xdr:sp>
    <xdr:clientData/>
  </xdr:twoCellAnchor>
  <xdr:twoCellAnchor>
    <xdr:from>
      <xdr:col>10</xdr:col>
      <xdr:colOff>590549</xdr:colOff>
      <xdr:row>23</xdr:row>
      <xdr:rowOff>104775</xdr:rowOff>
    </xdr:from>
    <xdr:to>
      <xdr:col>15</xdr:col>
      <xdr:colOff>9524</xdr:colOff>
      <xdr:row>31</xdr:row>
      <xdr:rowOff>9525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8ECAEC5-1989-4937-826D-0827BE6CF779}"/>
            </a:ext>
          </a:extLst>
        </xdr:cNvPr>
        <xdr:cNvSpPr txBox="1"/>
      </xdr:nvSpPr>
      <xdr:spPr>
        <a:xfrm>
          <a:off x="6819899" y="4086225"/>
          <a:ext cx="2466975" cy="1200150"/>
        </a:xfrm>
        <a:prstGeom prst="rect">
          <a:avLst/>
        </a:prstGeom>
        <a:solidFill>
          <a:srgbClr val="FCFEA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5) In cell</a:t>
          </a:r>
          <a:r>
            <a:rPr lang="en-GB" sz="1100" baseline="0"/>
            <a:t> I5 </a:t>
          </a:r>
          <a:r>
            <a:rPr lang="en-GB" sz="1100"/>
            <a:t>calculate the maximum</a:t>
          </a:r>
          <a:r>
            <a:rPr lang="en-GB" sz="1100" baseline="0"/>
            <a:t> income by multiplying the ('audience price' - 'Agency Commission') by the 'capacity of venue'. Replicate the formula to the other venues.</a:t>
          </a:r>
          <a:endParaRPr lang="en-GB" sz="1100"/>
        </a:p>
      </xdr:txBody>
    </xdr:sp>
    <xdr:clientData/>
  </xdr:twoCellAnchor>
  <xdr:twoCellAnchor>
    <xdr:from>
      <xdr:col>16</xdr:col>
      <xdr:colOff>0</xdr:colOff>
      <xdr:row>2</xdr:row>
      <xdr:rowOff>19049</xdr:rowOff>
    </xdr:from>
    <xdr:to>
      <xdr:col>20</xdr:col>
      <xdr:colOff>38100</xdr:colOff>
      <xdr:row>6</xdr:row>
      <xdr:rowOff>9524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2562081-C713-44C3-AA11-A120DA7B556B}"/>
            </a:ext>
          </a:extLst>
        </xdr:cNvPr>
        <xdr:cNvSpPr txBox="1"/>
      </xdr:nvSpPr>
      <xdr:spPr>
        <a:xfrm>
          <a:off x="9886950" y="409574"/>
          <a:ext cx="2476500" cy="809625"/>
        </a:xfrm>
        <a:prstGeom prst="rect">
          <a:avLst/>
        </a:prstGeom>
        <a:solidFill>
          <a:srgbClr val="FCFEA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6) In cell J5 calculate the Profit/Loss by subtracting</a:t>
          </a:r>
          <a:r>
            <a:rPr lang="en-GB" sz="1100" baseline="0"/>
            <a:t> the 'Total Cost' from the 'Maximum Income'. Replicate the formula to the other venues.</a:t>
          </a:r>
          <a:endParaRPr lang="en-GB" sz="1100"/>
        </a:p>
      </xdr:txBody>
    </xdr:sp>
    <xdr:clientData/>
  </xdr:twoCellAnchor>
  <xdr:twoCellAnchor>
    <xdr:from>
      <xdr:col>11</xdr:col>
      <xdr:colOff>9525</xdr:colOff>
      <xdr:row>2</xdr:row>
      <xdr:rowOff>19049</xdr:rowOff>
    </xdr:from>
    <xdr:to>
      <xdr:col>15</xdr:col>
      <xdr:colOff>19050</xdr:colOff>
      <xdr:row>7</xdr:row>
      <xdr:rowOff>28574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4C1244B-EC72-43EC-8189-7ABDB9ED0778}"/>
            </a:ext>
          </a:extLst>
        </xdr:cNvPr>
        <xdr:cNvSpPr txBox="1"/>
      </xdr:nvSpPr>
      <xdr:spPr>
        <a:xfrm>
          <a:off x="7458075" y="409574"/>
          <a:ext cx="2447925" cy="828675"/>
        </a:xfrm>
        <a:prstGeom prst="rect">
          <a:avLst/>
        </a:prstGeom>
        <a:solidFill>
          <a:srgbClr val="FCFEA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1) In cell E5 calculate the total cost by adding 'camera</a:t>
          </a:r>
          <a:r>
            <a:rPr lang="en-GB" sz="1100" baseline="0"/>
            <a:t> cost', 'crowd cost' and 'admin cost' together. Replicate the formula to the other venues.</a:t>
          </a:r>
          <a:endParaRPr lang="en-GB" sz="1100"/>
        </a:p>
      </xdr:txBody>
    </xdr:sp>
    <xdr:clientData/>
  </xdr:twoCellAnchor>
  <xdr:twoCellAnchor>
    <xdr:from>
      <xdr:col>1</xdr:col>
      <xdr:colOff>0</xdr:colOff>
      <xdr:row>17</xdr:row>
      <xdr:rowOff>133350</xdr:rowOff>
    </xdr:from>
    <xdr:to>
      <xdr:col>4</xdr:col>
      <xdr:colOff>419100</xdr:colOff>
      <xdr:row>24</xdr:row>
      <xdr:rowOff>19050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C22E40C-2583-6FBE-E5B2-11EE71B54B34}"/>
            </a:ext>
          </a:extLst>
        </xdr:cNvPr>
        <xdr:cNvSpPr txBox="1"/>
      </xdr:nvSpPr>
      <xdr:spPr>
        <a:xfrm>
          <a:off x="609600" y="3143250"/>
          <a:ext cx="2247900" cy="101917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Keyboard short-</a:t>
          </a:r>
          <a:r>
            <a:rPr lang="en-GB" sz="1100" baseline="0"/>
            <a:t>cut for Absolute Cell References - F4</a:t>
          </a:r>
        </a:p>
        <a:p>
          <a:endParaRPr lang="en-GB" sz="1100" baseline="0"/>
        </a:p>
        <a:p>
          <a:r>
            <a:rPr lang="en-GB" sz="1100" baseline="0"/>
            <a:t>To find more short-cuts use the ALT KEY</a:t>
          </a:r>
          <a:endParaRPr lang="en-GB" sz="1100"/>
        </a:p>
      </xdr:txBody>
    </xdr:sp>
    <xdr:clientData/>
  </xdr:twoCellAnchor>
  <xdr:twoCellAnchor>
    <xdr:from>
      <xdr:col>16</xdr:col>
      <xdr:colOff>9525</xdr:colOff>
      <xdr:row>17</xdr:row>
      <xdr:rowOff>57150</xdr:rowOff>
    </xdr:from>
    <xdr:to>
      <xdr:col>20</xdr:col>
      <xdr:colOff>19050</xdr:colOff>
      <xdr:row>21</xdr:row>
      <xdr:rowOff>47625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B2BA8C0-E473-DE02-3538-69CDA9ACF603}"/>
            </a:ext>
          </a:extLst>
        </xdr:cNvPr>
        <xdr:cNvSpPr txBox="1"/>
      </xdr:nvSpPr>
      <xdr:spPr>
        <a:xfrm>
          <a:off x="9896475" y="3067050"/>
          <a:ext cx="2447925" cy="638175"/>
        </a:xfrm>
        <a:prstGeom prst="rect">
          <a:avLst/>
        </a:prstGeom>
        <a:solidFill>
          <a:srgbClr val="FCFEA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9) Use</a:t>
          </a:r>
          <a:r>
            <a:rPr lang="en-GB" sz="1100" baseline="0"/>
            <a:t> format painting tool to colour the cells J5:J10  the same as the rest of the table.</a:t>
          </a:r>
          <a:endParaRPr lang="en-GB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1</xdr:row>
      <xdr:rowOff>9525</xdr:rowOff>
    </xdr:from>
    <xdr:to>
      <xdr:col>10</xdr:col>
      <xdr:colOff>600075</xdr:colOff>
      <xdr:row>7</xdr:row>
      <xdr:rowOff>57150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68DF642-1058-430D-BB3A-14337B45C91E}"/>
            </a:ext>
          </a:extLst>
        </xdr:cNvPr>
        <xdr:cNvSpPr txBox="1">
          <a:spLocks noChangeArrowheads="1"/>
        </xdr:cNvSpPr>
      </xdr:nvSpPr>
      <xdr:spPr bwMode="auto">
        <a:xfrm>
          <a:off x="7229475" y="247650"/>
          <a:ext cx="1828800" cy="1019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Q1. In cell C3 enter a formula that will return the full description for the text in cell B3 using the data in cell range B11:C13 as a lookup table</a:t>
          </a:r>
        </a:p>
      </xdr:txBody>
    </xdr:sp>
    <xdr:clientData/>
  </xdr:twoCellAnchor>
  <xdr:twoCellAnchor>
    <xdr:from>
      <xdr:col>8</xdr:col>
      <xdr:colOff>19050</xdr:colOff>
      <xdr:row>8</xdr:row>
      <xdr:rowOff>1</xdr:rowOff>
    </xdr:from>
    <xdr:to>
      <xdr:col>11</xdr:col>
      <xdr:colOff>0</xdr:colOff>
      <xdr:row>13</xdr:row>
      <xdr:rowOff>9526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9D42D4B-0FDD-4518-A018-8E1ED57F292D}"/>
            </a:ext>
          </a:extLst>
        </xdr:cNvPr>
        <xdr:cNvSpPr txBox="1">
          <a:spLocks noChangeArrowheads="1"/>
        </xdr:cNvSpPr>
      </xdr:nvSpPr>
      <xdr:spPr bwMode="auto">
        <a:xfrm>
          <a:off x="7258050" y="1381126"/>
          <a:ext cx="1809750" cy="857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Q2. Replicate this formula to display the Description of the Source of the Contract for all other customers.</a:t>
          </a:r>
        </a:p>
      </xdr:txBody>
    </xdr:sp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590550</xdr:colOff>
      <xdr:row>20</xdr:row>
      <xdr:rowOff>38100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B82294A2-9BBD-456B-86B3-81F8CA45D529}"/>
            </a:ext>
          </a:extLst>
        </xdr:cNvPr>
        <xdr:cNvSpPr txBox="1">
          <a:spLocks noChangeArrowheads="1"/>
        </xdr:cNvSpPr>
      </xdr:nvSpPr>
      <xdr:spPr bwMode="auto">
        <a:xfrm>
          <a:off x="7248525" y="2390775"/>
          <a:ext cx="1800225" cy="1009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Q3. Set up the page to print landscape showing only the range A1:G13, showing formulas and sheet/row headers and gridlines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485775</xdr:colOff>
      <xdr:row>1</xdr:row>
      <xdr:rowOff>0</xdr:rowOff>
    </xdr:from>
    <xdr:to>
      <xdr:col>10</xdr:col>
      <xdr:colOff>66675</xdr:colOff>
      <xdr:row>4</xdr:row>
      <xdr:rowOff>19050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34386D3-6D49-485B-9293-4C0F7A1D91EB}"/>
            </a:ext>
          </a:extLst>
        </xdr:cNvPr>
        <xdr:cNvSpPr txBox="1">
          <a:spLocks noChangeArrowheads="1"/>
        </xdr:cNvSpPr>
      </xdr:nvSpPr>
      <xdr:spPr bwMode="auto">
        <a:xfrm>
          <a:off x="6429375" y="228600"/>
          <a:ext cx="140970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 Change cell B3 to % to 0 d.p</a:t>
          </a:r>
        </a:p>
      </xdr:txBody>
    </xdr:sp>
    <xdr:clientData/>
  </xdr:twoCellAnchor>
  <xdr:twoCellAnchor>
    <xdr:from>
      <xdr:col>7</xdr:col>
      <xdr:colOff>495300</xdr:colOff>
      <xdr:row>5</xdr:row>
      <xdr:rowOff>28575</xdr:rowOff>
    </xdr:from>
    <xdr:to>
      <xdr:col>10</xdr:col>
      <xdr:colOff>76200</xdr:colOff>
      <xdr:row>10</xdr:row>
      <xdr:rowOff>47625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F0856EC3-D805-428C-B4F0-606F5A3C37F3}"/>
            </a:ext>
          </a:extLst>
        </xdr:cNvPr>
        <xdr:cNvSpPr txBox="1">
          <a:spLocks noChangeArrowheads="1"/>
        </xdr:cNvSpPr>
      </xdr:nvSpPr>
      <xdr:spPr bwMode="auto">
        <a:xfrm>
          <a:off x="6438900" y="923925"/>
          <a:ext cx="1409700" cy="828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2. Write a formula in E5 to lookup the daily cost in B5 from the table in cells F15:G19</a:t>
          </a:r>
        </a:p>
      </xdr:txBody>
    </xdr:sp>
    <xdr:clientData/>
  </xdr:twoCellAnchor>
  <xdr:twoCellAnchor>
    <xdr:from>
      <xdr:col>7</xdr:col>
      <xdr:colOff>504825</xdr:colOff>
      <xdr:row>11</xdr:row>
      <xdr:rowOff>142875</xdr:rowOff>
    </xdr:from>
    <xdr:to>
      <xdr:col>12</xdr:col>
      <xdr:colOff>257175</xdr:colOff>
      <xdr:row>16</xdr:row>
      <xdr:rowOff>28575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548BCA85-40D5-4048-A0FA-6475AF78A0CD}"/>
            </a:ext>
          </a:extLst>
        </xdr:cNvPr>
        <xdr:cNvSpPr txBox="1">
          <a:spLocks noChangeArrowheads="1"/>
        </xdr:cNvSpPr>
      </xdr:nvSpPr>
      <xdr:spPr bwMode="auto">
        <a:xfrm>
          <a:off x="6448425" y="2009775"/>
          <a:ext cx="2800350" cy="714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3. in F5, write a formula that calculates the amount of discount given if a cat is sharing.  If the cat is not sharing, display 0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HINT - IF formula.  </a:t>
          </a:r>
        </a:p>
      </xdr:txBody>
    </xdr:sp>
    <xdr:clientData/>
  </xdr:twoCellAnchor>
  <xdr:twoCellAnchor>
    <xdr:from>
      <xdr:col>7</xdr:col>
      <xdr:colOff>504825</xdr:colOff>
      <xdr:row>17</xdr:row>
      <xdr:rowOff>0</xdr:rowOff>
    </xdr:from>
    <xdr:to>
      <xdr:col>10</xdr:col>
      <xdr:colOff>85725</xdr:colOff>
      <xdr:row>19</xdr:row>
      <xdr:rowOff>76200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B9E3C59-E502-4FC2-9AC1-1FA29271A493}"/>
            </a:ext>
          </a:extLst>
        </xdr:cNvPr>
        <xdr:cNvSpPr txBox="1">
          <a:spLocks noChangeArrowheads="1"/>
        </xdr:cNvSpPr>
      </xdr:nvSpPr>
      <xdr:spPr bwMode="auto">
        <a:xfrm>
          <a:off x="4772025" y="2857500"/>
          <a:ext cx="1409700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4. In cell G4 write 'total cost'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15</xdr:col>
      <xdr:colOff>190500</xdr:colOff>
      <xdr:row>4</xdr:row>
      <xdr:rowOff>95250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7DAC124E-C643-4567-AE50-86C4E415FC3A}"/>
            </a:ext>
          </a:extLst>
        </xdr:cNvPr>
        <xdr:cNvSpPr txBox="1">
          <a:spLocks noChangeArrowheads="1"/>
        </xdr:cNvSpPr>
      </xdr:nvSpPr>
      <xdr:spPr bwMode="auto">
        <a:xfrm>
          <a:off x="7924800" y="228600"/>
          <a:ext cx="140970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6. Format all cells containing currency to 2 dp and to show £ sign</a:t>
          </a:r>
        </a:p>
      </xdr:txBody>
    </xdr:sp>
    <xdr:clientData/>
  </xdr:twoCellAnchor>
  <xdr:twoCellAnchor>
    <xdr:from>
      <xdr:col>13</xdr:col>
      <xdr:colOff>0</xdr:colOff>
      <xdr:row>5</xdr:row>
      <xdr:rowOff>47625</xdr:rowOff>
    </xdr:from>
    <xdr:to>
      <xdr:col>15</xdr:col>
      <xdr:colOff>190500</xdr:colOff>
      <xdr:row>9</xdr:row>
      <xdr:rowOff>0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B88BA330-8022-4790-8FC5-C6FE9D8F9312}"/>
            </a:ext>
          </a:extLst>
        </xdr:cNvPr>
        <xdr:cNvSpPr txBox="1">
          <a:spLocks noChangeArrowheads="1"/>
        </xdr:cNvSpPr>
      </xdr:nvSpPr>
      <xdr:spPr bwMode="auto">
        <a:xfrm>
          <a:off x="7924800" y="942975"/>
          <a:ext cx="140970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7. Wrap the text in cell A3 so that it goes over two lines</a:t>
          </a:r>
        </a:p>
      </xdr:txBody>
    </xdr:sp>
    <xdr:clientData/>
  </xdr:twoCellAnchor>
  <xdr:twoCellAnchor>
    <xdr:from>
      <xdr:col>7</xdr:col>
      <xdr:colOff>504825</xdr:colOff>
      <xdr:row>20</xdr:row>
      <xdr:rowOff>114300</xdr:rowOff>
    </xdr:from>
    <xdr:to>
      <xdr:col>12</xdr:col>
      <xdr:colOff>19050</xdr:colOff>
      <xdr:row>25</xdr:row>
      <xdr:rowOff>57150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AC028531-9422-4658-96F5-99B67E279BE8}"/>
            </a:ext>
          </a:extLst>
        </xdr:cNvPr>
        <xdr:cNvSpPr txBox="1"/>
      </xdr:nvSpPr>
      <xdr:spPr>
        <a:xfrm>
          <a:off x="4772025" y="3467100"/>
          <a:ext cx="2562225" cy="752475"/>
        </a:xfrm>
        <a:prstGeom prst="rect">
          <a:avLst/>
        </a:prstGeom>
        <a:solidFill>
          <a:srgbClr val="FCFEA8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5.</a:t>
          </a:r>
          <a:r>
            <a:rPr lang="en-GB" sz="1100" baseline="0"/>
            <a:t>  In cell G5, write a formula that calculates the total cost. Replicate the formula for the rest of the  names.</a:t>
          </a:r>
          <a:endParaRPr lang="en-GB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13</xdr:row>
      <xdr:rowOff>19050</xdr:rowOff>
    </xdr:from>
    <xdr:to>
      <xdr:col>1</xdr:col>
      <xdr:colOff>1076325</xdr:colOff>
      <xdr:row>16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967B924-E949-4BA2-B7B1-AB54FD297F7C}"/>
            </a:ext>
          </a:extLst>
        </xdr:cNvPr>
        <xdr:cNvSpPr txBox="1"/>
      </xdr:nvSpPr>
      <xdr:spPr>
        <a:xfrm>
          <a:off x="762000" y="2562225"/>
          <a:ext cx="3581400" cy="533400"/>
        </a:xfrm>
        <a:prstGeom prst="rect">
          <a:avLst/>
        </a:prstGeom>
        <a:solidFill>
          <a:srgbClr val="FCFEA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1) Complet</a:t>
          </a:r>
          <a:r>
            <a:rPr lang="en-GB" sz="1100" baseline="0"/>
            <a:t>e the table in E9:G10 with the cell references for the number of actors required.</a:t>
          </a:r>
          <a:endParaRPr lang="en-GB" sz="1100"/>
        </a:p>
      </xdr:txBody>
    </xdr:sp>
    <xdr:clientData/>
  </xdr:twoCellAnchor>
  <xdr:twoCellAnchor>
    <xdr:from>
      <xdr:col>0</xdr:col>
      <xdr:colOff>733425</xdr:colOff>
      <xdr:row>18</xdr:row>
      <xdr:rowOff>9525</xdr:rowOff>
    </xdr:from>
    <xdr:to>
      <xdr:col>1</xdr:col>
      <xdr:colOff>1076325</xdr:colOff>
      <xdr:row>22</xdr:row>
      <xdr:rowOff>123825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55959B6-5AA4-40E6-8C11-6C158A28FC33}"/>
            </a:ext>
          </a:extLst>
        </xdr:cNvPr>
        <xdr:cNvSpPr txBox="1"/>
      </xdr:nvSpPr>
      <xdr:spPr>
        <a:xfrm>
          <a:off x="733425" y="3362325"/>
          <a:ext cx="3609975" cy="762000"/>
        </a:xfrm>
        <a:prstGeom prst="rect">
          <a:avLst/>
        </a:prstGeom>
        <a:solidFill>
          <a:srgbClr val="FCFEA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2)</a:t>
          </a:r>
          <a:r>
            <a:rPr lang="en-GB" sz="1100" baseline="0"/>
            <a:t> In H10, write a formula which multiples the number of adults (F10) by the daily rate for adults in February from the rate table.</a:t>
          </a:r>
          <a:endParaRPr lang="en-GB" sz="1100"/>
        </a:p>
      </xdr:txBody>
    </xdr:sp>
    <xdr:clientData/>
  </xdr:twoCellAnchor>
  <xdr:twoCellAnchor>
    <xdr:from>
      <xdr:col>0</xdr:col>
      <xdr:colOff>809625</xdr:colOff>
      <xdr:row>24</xdr:row>
      <xdr:rowOff>57150</xdr:rowOff>
    </xdr:from>
    <xdr:to>
      <xdr:col>1</xdr:col>
      <xdr:colOff>1076325</xdr:colOff>
      <xdr:row>27</xdr:row>
      <xdr:rowOff>142875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DC60F82-AD7B-42CD-B156-70A3A0533C4C}"/>
            </a:ext>
          </a:extLst>
        </xdr:cNvPr>
        <xdr:cNvSpPr txBox="1"/>
      </xdr:nvSpPr>
      <xdr:spPr>
        <a:xfrm>
          <a:off x="809625" y="4381500"/>
          <a:ext cx="3533775" cy="571500"/>
        </a:xfrm>
        <a:prstGeom prst="rect">
          <a:avLst/>
        </a:prstGeom>
        <a:solidFill>
          <a:srgbClr val="FCFEA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3) Change the daily rate in the rate table and see the</a:t>
          </a:r>
          <a:r>
            <a:rPr lang="en-GB" sz="1100" baseline="0"/>
            <a:t> effect it has on Shoot Day 2</a:t>
          </a:r>
          <a:endParaRPr lang="en-GB" sz="1100"/>
        </a:p>
      </xdr:txBody>
    </xdr:sp>
    <xdr:clientData/>
  </xdr:twoCellAnchor>
  <xdr:twoCellAnchor>
    <xdr:from>
      <xdr:col>0</xdr:col>
      <xdr:colOff>771525</xdr:colOff>
      <xdr:row>29</xdr:row>
      <xdr:rowOff>19050</xdr:rowOff>
    </xdr:from>
    <xdr:to>
      <xdr:col>1</xdr:col>
      <xdr:colOff>1019175</xdr:colOff>
      <xdr:row>33</xdr:row>
      <xdr:rowOff>28575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D27AF71-B18D-45C1-AD16-53EE18ABC953}"/>
            </a:ext>
          </a:extLst>
        </xdr:cNvPr>
        <xdr:cNvSpPr txBox="1"/>
      </xdr:nvSpPr>
      <xdr:spPr>
        <a:xfrm>
          <a:off x="771525" y="5153025"/>
          <a:ext cx="3514725" cy="657225"/>
        </a:xfrm>
        <a:prstGeom prst="rect">
          <a:avLst/>
        </a:prstGeom>
        <a:solidFill>
          <a:srgbClr val="FCFEA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4) In I10,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write a formula which multiples the number of children (G10) by the daily rate forchildren </a:t>
          </a:r>
        </a:p>
        <a:p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February from the rate table.</a:t>
          </a:r>
          <a:endParaRPr lang="en-GB" sz="1100"/>
        </a:p>
      </xdr:txBody>
    </xdr:sp>
    <xdr:clientData/>
  </xdr:twoCellAnchor>
  <xdr:twoCellAnchor>
    <xdr:from>
      <xdr:col>0</xdr:col>
      <xdr:colOff>800100</xdr:colOff>
      <xdr:row>33</xdr:row>
      <xdr:rowOff>133350</xdr:rowOff>
    </xdr:from>
    <xdr:to>
      <xdr:col>1</xdr:col>
      <xdr:colOff>1057275</xdr:colOff>
      <xdr:row>36</xdr:row>
      <xdr:rowOff>57150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40B7F57-A62A-4A8A-8569-2518277AD6E9}"/>
            </a:ext>
          </a:extLst>
        </xdr:cNvPr>
        <xdr:cNvSpPr txBox="1"/>
      </xdr:nvSpPr>
      <xdr:spPr>
        <a:xfrm>
          <a:off x="800100" y="5915025"/>
          <a:ext cx="3524250" cy="409575"/>
        </a:xfrm>
        <a:prstGeom prst="rect">
          <a:avLst/>
        </a:prstGeom>
        <a:solidFill>
          <a:srgbClr val="FCFEA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5) Split the spreadsheet</a:t>
          </a:r>
          <a:r>
            <a:rPr lang="en-GB" sz="1100" baseline="0"/>
            <a:t> between Column G and H </a:t>
          </a:r>
          <a:endParaRPr lang="en-GB" sz="1100"/>
        </a:p>
      </xdr:txBody>
    </xdr:sp>
    <xdr:clientData/>
  </xdr:twoCellAnchor>
  <xdr:twoCellAnchor>
    <xdr:from>
      <xdr:col>0</xdr:col>
      <xdr:colOff>838200</xdr:colOff>
      <xdr:row>37</xdr:row>
      <xdr:rowOff>142875</xdr:rowOff>
    </xdr:from>
    <xdr:to>
      <xdr:col>1</xdr:col>
      <xdr:colOff>1038225</xdr:colOff>
      <xdr:row>41</xdr:row>
      <xdr:rowOff>28575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5ED8CC4-B3BD-4C23-88F2-95789D4932F1}"/>
            </a:ext>
          </a:extLst>
        </xdr:cNvPr>
        <xdr:cNvSpPr txBox="1"/>
      </xdr:nvSpPr>
      <xdr:spPr>
        <a:xfrm>
          <a:off x="838200" y="6572250"/>
          <a:ext cx="3467100" cy="533400"/>
        </a:xfrm>
        <a:prstGeom prst="rect">
          <a:avLst/>
        </a:prstGeom>
        <a:solidFill>
          <a:srgbClr val="FCFEA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6) In J10,  calculate the Holiday value for all actors by multiplying by</a:t>
          </a:r>
          <a:r>
            <a:rPr lang="en-GB" sz="1100" baseline="0"/>
            <a:t> rate on the rate table</a:t>
          </a:r>
          <a:endParaRPr lang="en-GB" sz="1100"/>
        </a:p>
      </xdr:txBody>
    </xdr:sp>
    <xdr:clientData/>
  </xdr:twoCellAnchor>
  <xdr:twoCellAnchor>
    <xdr:from>
      <xdr:col>1</xdr:col>
      <xdr:colOff>1600200</xdr:colOff>
      <xdr:row>13</xdr:row>
      <xdr:rowOff>19050</xdr:rowOff>
    </xdr:from>
    <xdr:to>
      <xdr:col>4</xdr:col>
      <xdr:colOff>1181100</xdr:colOff>
      <xdr:row>16</xdr:row>
      <xdr:rowOff>66675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7177BB34-B2BF-7858-7816-EE6A695587DB}"/>
            </a:ext>
          </a:extLst>
        </xdr:cNvPr>
        <xdr:cNvSpPr txBox="1"/>
      </xdr:nvSpPr>
      <xdr:spPr>
        <a:xfrm>
          <a:off x="4867275" y="2562225"/>
          <a:ext cx="3105150" cy="533400"/>
        </a:xfrm>
        <a:prstGeom prst="rect">
          <a:avLst/>
        </a:prstGeom>
        <a:solidFill>
          <a:srgbClr val="FCFEA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In cell K10, calculate</a:t>
          </a:r>
          <a:r>
            <a:rPr lang="en-GB" sz="1100" baseline="0"/>
            <a:t> 2 hours overtime for all adult actors.</a:t>
          </a:r>
          <a:endParaRPr lang="en-GB" sz="1100"/>
        </a:p>
      </xdr:txBody>
    </xdr:sp>
    <xdr:clientData/>
  </xdr:twoCellAnchor>
  <xdr:twoCellAnchor>
    <xdr:from>
      <xdr:col>1</xdr:col>
      <xdr:colOff>1628775</xdr:colOff>
      <xdr:row>18</xdr:row>
      <xdr:rowOff>28576</xdr:rowOff>
    </xdr:from>
    <xdr:to>
      <xdr:col>4</xdr:col>
      <xdr:colOff>1162050</xdr:colOff>
      <xdr:row>21</xdr:row>
      <xdr:rowOff>38101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42E5C71-21F3-0532-C997-9ED8A57ABA96}"/>
            </a:ext>
          </a:extLst>
        </xdr:cNvPr>
        <xdr:cNvSpPr txBox="1"/>
      </xdr:nvSpPr>
      <xdr:spPr>
        <a:xfrm>
          <a:off x="4895850" y="3381376"/>
          <a:ext cx="3057525" cy="495300"/>
        </a:xfrm>
        <a:prstGeom prst="rect">
          <a:avLst/>
        </a:prstGeom>
        <a:solidFill>
          <a:srgbClr val="FCFEA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In Cell L10, calculate travel expenses for</a:t>
          </a:r>
          <a:r>
            <a:rPr lang="en-GB" sz="1100" baseline="0"/>
            <a:t> all children using day travel rates.</a:t>
          </a:r>
          <a:endParaRPr lang="en-GB" sz="1100"/>
        </a:p>
      </xdr:txBody>
    </xdr:sp>
    <xdr:clientData/>
  </xdr:twoCellAnchor>
  <xdr:twoCellAnchor>
    <xdr:from>
      <xdr:col>1</xdr:col>
      <xdr:colOff>1619250</xdr:colOff>
      <xdr:row>22</xdr:row>
      <xdr:rowOff>133350</xdr:rowOff>
    </xdr:from>
    <xdr:to>
      <xdr:col>4</xdr:col>
      <xdr:colOff>1181100</xdr:colOff>
      <xdr:row>25</xdr:row>
      <xdr:rowOff>152400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6445C64D-BA2E-E601-F304-5A17F435D694}"/>
            </a:ext>
          </a:extLst>
        </xdr:cNvPr>
        <xdr:cNvSpPr txBox="1"/>
      </xdr:nvSpPr>
      <xdr:spPr>
        <a:xfrm>
          <a:off x="4886325" y="4133850"/>
          <a:ext cx="3086100" cy="504825"/>
        </a:xfrm>
        <a:prstGeom prst="rect">
          <a:avLst/>
        </a:prstGeom>
        <a:solidFill>
          <a:srgbClr val="FCFEA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In cell M10, calculate</a:t>
          </a:r>
          <a:r>
            <a:rPr lang="en-GB" sz="1100" baseline="0"/>
            <a:t> early travel expenses for the drivers.</a:t>
          </a:r>
          <a:endParaRPr lang="en-GB" sz="1100"/>
        </a:p>
      </xdr:txBody>
    </xdr:sp>
    <xdr:clientData/>
  </xdr:twoCellAnchor>
  <xdr:twoCellAnchor>
    <xdr:from>
      <xdr:col>1</xdr:col>
      <xdr:colOff>1619250</xdr:colOff>
      <xdr:row>27</xdr:row>
      <xdr:rowOff>152400</xdr:rowOff>
    </xdr:from>
    <xdr:to>
      <xdr:col>4</xdr:col>
      <xdr:colOff>1143000</xdr:colOff>
      <xdr:row>32</xdr:row>
      <xdr:rowOff>9525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6D81DEF-89E8-3E1F-273D-B446A8EF9E3F}"/>
            </a:ext>
          </a:extLst>
        </xdr:cNvPr>
        <xdr:cNvSpPr txBox="1"/>
      </xdr:nvSpPr>
      <xdr:spPr>
        <a:xfrm>
          <a:off x="4886325" y="4962525"/>
          <a:ext cx="3048000" cy="666750"/>
        </a:xfrm>
        <a:prstGeom prst="rect">
          <a:avLst/>
        </a:prstGeom>
        <a:solidFill>
          <a:srgbClr val="FCFEA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In cell</a:t>
          </a:r>
          <a:r>
            <a:rPr lang="en-GB" sz="1100" baseline="0"/>
            <a:t> Q10, calculate the parking expenses for 6 vehicles.</a:t>
          </a:r>
          <a:endParaRPr lang="en-GB" sz="1100"/>
        </a:p>
      </xdr:txBody>
    </xdr:sp>
    <xdr:clientData/>
  </xdr:twoCellAnchor>
  <xdr:twoCellAnchor>
    <xdr:from>
      <xdr:col>1</xdr:col>
      <xdr:colOff>1600200</xdr:colOff>
      <xdr:row>34</xdr:row>
      <xdr:rowOff>0</xdr:rowOff>
    </xdr:from>
    <xdr:to>
      <xdr:col>4</xdr:col>
      <xdr:colOff>1152525</xdr:colOff>
      <xdr:row>38</xdr:row>
      <xdr:rowOff>47625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C53127F-B97E-BC37-2B83-7003A4D808EF}"/>
            </a:ext>
          </a:extLst>
        </xdr:cNvPr>
        <xdr:cNvSpPr txBox="1"/>
      </xdr:nvSpPr>
      <xdr:spPr>
        <a:xfrm>
          <a:off x="4867275" y="5943600"/>
          <a:ext cx="3076575" cy="695325"/>
        </a:xfrm>
        <a:prstGeom prst="rect">
          <a:avLst/>
        </a:prstGeom>
        <a:solidFill>
          <a:srgbClr val="FCFEA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In cell R10,</a:t>
          </a:r>
          <a:r>
            <a:rPr lang="en-GB" sz="1100" baseline="0"/>
            <a:t> calculate the estimated value by summing  H10:Q10.</a:t>
          </a:r>
          <a:endParaRPr lang="en-GB" sz="1100"/>
        </a:p>
      </xdr:txBody>
    </xdr:sp>
    <xdr:clientData/>
  </xdr:twoCellAnchor>
  <xdr:twoCellAnchor>
    <xdr:from>
      <xdr:col>4</xdr:col>
      <xdr:colOff>1676400</xdr:colOff>
      <xdr:row>13</xdr:row>
      <xdr:rowOff>0</xdr:rowOff>
    </xdr:from>
    <xdr:to>
      <xdr:col>7</xdr:col>
      <xdr:colOff>704850</xdr:colOff>
      <xdr:row>17</xdr:row>
      <xdr:rowOff>47625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AFC102F2-0CCD-9F41-1E86-0DF3CA8328A0}"/>
            </a:ext>
          </a:extLst>
        </xdr:cNvPr>
        <xdr:cNvSpPr txBox="1"/>
      </xdr:nvSpPr>
      <xdr:spPr>
        <a:xfrm>
          <a:off x="8467725" y="2543175"/>
          <a:ext cx="2695575" cy="695325"/>
        </a:xfrm>
        <a:prstGeom prst="rect">
          <a:avLst/>
        </a:prstGeom>
        <a:solidFill>
          <a:srgbClr val="FCFEA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In cell T10, write</a:t>
          </a:r>
          <a:r>
            <a:rPr lang="en-GB" sz="1100" baseline="0"/>
            <a:t> a formula to present the text 'Over Spent' if the Actual - Estimated is less than 0</a:t>
          </a:r>
          <a:endParaRPr lang="en-GB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KCosts" connectionId="1" xr16:uid="{3675A2DE-6764-44A1-8C43-908AB3B67484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48CF9-238E-4DA6-B668-1FC1DAC89581}">
  <dimension ref="A1:J209"/>
  <sheetViews>
    <sheetView topLeftCell="A26" workbookViewId="0">
      <selection activeCell="B6" sqref="B6"/>
    </sheetView>
  </sheetViews>
  <sheetFormatPr defaultRowHeight="12.75" x14ac:dyDescent="0.2"/>
  <sheetData>
    <row r="1" spans="1:10" ht="16.5" x14ac:dyDescent="0.3">
      <c r="A1" s="53"/>
      <c r="B1" s="54"/>
      <c r="C1" s="54"/>
      <c r="D1" s="54"/>
      <c r="E1" s="54"/>
      <c r="F1" s="54"/>
      <c r="G1" s="54"/>
      <c r="H1" s="54"/>
      <c r="I1" s="53"/>
      <c r="J1" s="53"/>
    </row>
    <row r="2" spans="1:10" ht="18" x14ac:dyDescent="0.35">
      <c r="A2" s="53"/>
      <c r="B2" s="55"/>
      <c r="C2" s="55"/>
      <c r="D2" s="55"/>
      <c r="E2" s="55"/>
      <c r="F2" s="55"/>
      <c r="G2" s="56"/>
      <c r="H2" s="56"/>
      <c r="I2" s="53"/>
      <c r="J2" s="53"/>
    </row>
    <row r="3" spans="1:10" ht="17.25" thickBot="1" x14ac:dyDescent="0.35">
      <c r="A3" s="53"/>
      <c r="B3" s="57"/>
      <c r="C3" s="57"/>
      <c r="D3" s="57"/>
      <c r="E3" s="57"/>
      <c r="F3" s="57"/>
      <c r="G3" s="57"/>
      <c r="H3" s="57"/>
      <c r="I3" s="53"/>
      <c r="J3" s="53"/>
    </row>
    <row r="4" spans="1:10" ht="18.75" thickTop="1" x14ac:dyDescent="0.35">
      <c r="A4" s="53"/>
      <c r="B4" s="58" t="s">
        <v>84</v>
      </c>
      <c r="C4" s="58" t="s">
        <v>85</v>
      </c>
      <c r="D4" s="59" t="s">
        <v>86</v>
      </c>
      <c r="E4" s="60" t="s">
        <v>87</v>
      </c>
      <c r="F4" s="61" t="s">
        <v>88</v>
      </c>
      <c r="G4" s="62" t="s">
        <v>89</v>
      </c>
      <c r="H4" s="62" t="s">
        <v>90</v>
      </c>
      <c r="I4" s="63"/>
      <c r="J4" s="53"/>
    </row>
    <row r="5" spans="1:10" ht="17.25" x14ac:dyDescent="0.35">
      <c r="A5" s="64"/>
      <c r="B5" s="65">
        <v>45208</v>
      </c>
      <c r="C5" s="65">
        <f t="shared" ref="C5:H5" si="0">B5+1</f>
        <v>45209</v>
      </c>
      <c r="D5" s="65">
        <f t="shared" si="0"/>
        <v>45210</v>
      </c>
      <c r="E5" s="65">
        <f t="shared" si="0"/>
        <v>45211</v>
      </c>
      <c r="F5" s="66">
        <f t="shared" si="0"/>
        <v>45212</v>
      </c>
      <c r="G5" s="67">
        <f t="shared" si="0"/>
        <v>45213</v>
      </c>
      <c r="H5" s="67">
        <f t="shared" si="0"/>
        <v>45214</v>
      </c>
      <c r="I5" s="63"/>
      <c r="J5" s="53"/>
    </row>
    <row r="6" spans="1:10" ht="22.5" x14ac:dyDescent="0.45">
      <c r="A6" s="64"/>
      <c r="B6" s="68" t="s">
        <v>91</v>
      </c>
      <c r="C6" s="69" t="s">
        <v>91</v>
      </c>
      <c r="D6" s="69" t="s">
        <v>91</v>
      </c>
      <c r="E6" s="69" t="s">
        <v>91</v>
      </c>
      <c r="F6" s="69" t="s">
        <v>91</v>
      </c>
      <c r="G6" s="70" t="s">
        <v>92</v>
      </c>
      <c r="H6" s="70" t="s">
        <v>92</v>
      </c>
      <c r="I6" s="63"/>
      <c r="J6" s="53"/>
    </row>
    <row r="7" spans="1:10" ht="19.5" x14ac:dyDescent="0.4">
      <c r="A7" s="64"/>
      <c r="B7" s="71"/>
      <c r="C7" s="72" t="s">
        <v>93</v>
      </c>
      <c r="D7" s="73" t="s">
        <v>94</v>
      </c>
      <c r="E7" s="74" t="s">
        <v>95</v>
      </c>
      <c r="F7" s="74" t="s">
        <v>95</v>
      </c>
      <c r="G7" s="75"/>
      <c r="H7" s="75"/>
      <c r="I7" s="63"/>
      <c r="J7" s="53"/>
    </row>
    <row r="8" spans="1:10" ht="18" thickBot="1" x14ac:dyDescent="0.4">
      <c r="A8" s="64" t="s">
        <v>96</v>
      </c>
      <c r="B8" s="76"/>
      <c r="C8" s="77"/>
      <c r="D8" s="76"/>
      <c r="E8" s="78" t="s">
        <v>97</v>
      </c>
      <c r="F8" s="78" t="s">
        <v>97</v>
      </c>
      <c r="G8" s="79"/>
      <c r="H8" s="79"/>
      <c r="I8" s="63"/>
      <c r="J8" s="53"/>
    </row>
    <row r="9" spans="1:10" ht="18.75" thickTop="1" x14ac:dyDescent="0.35">
      <c r="A9" s="64"/>
      <c r="B9" s="80" t="s">
        <v>98</v>
      </c>
      <c r="C9" s="80" t="s">
        <v>99</v>
      </c>
      <c r="D9" s="81" t="s">
        <v>100</v>
      </c>
      <c r="E9" s="82" t="s">
        <v>101</v>
      </c>
      <c r="F9" s="83" t="s">
        <v>102</v>
      </c>
      <c r="G9" s="62" t="s">
        <v>89</v>
      </c>
      <c r="H9" s="62" t="s">
        <v>103</v>
      </c>
      <c r="I9" s="63"/>
      <c r="J9" s="53"/>
    </row>
    <row r="10" spans="1:10" ht="17.25" x14ac:dyDescent="0.35">
      <c r="A10" s="64" t="s">
        <v>104</v>
      </c>
      <c r="B10" s="84">
        <f>H5+1</f>
        <v>45215</v>
      </c>
      <c r="C10" s="84">
        <f t="shared" ref="C10:H10" si="1">B10+1</f>
        <v>45216</v>
      </c>
      <c r="D10" s="84">
        <f t="shared" si="1"/>
        <v>45217</v>
      </c>
      <c r="E10" s="84">
        <f t="shared" si="1"/>
        <v>45218</v>
      </c>
      <c r="F10" s="85">
        <f t="shared" si="1"/>
        <v>45219</v>
      </c>
      <c r="G10" s="67">
        <f t="shared" si="1"/>
        <v>45220</v>
      </c>
      <c r="H10" s="67">
        <f t="shared" si="1"/>
        <v>45221</v>
      </c>
      <c r="I10" s="63"/>
      <c r="J10" s="53"/>
    </row>
    <row r="11" spans="1:10" ht="22.5" x14ac:dyDescent="0.45">
      <c r="A11" s="64"/>
      <c r="B11" s="86" t="s">
        <v>105</v>
      </c>
      <c r="C11" s="87" t="s">
        <v>106</v>
      </c>
      <c r="D11" s="87" t="s">
        <v>107</v>
      </c>
      <c r="E11" s="87" t="s">
        <v>108</v>
      </c>
      <c r="F11" s="87" t="s">
        <v>109</v>
      </c>
      <c r="G11" s="70" t="s">
        <v>92</v>
      </c>
      <c r="H11" s="70" t="s">
        <v>92</v>
      </c>
      <c r="I11" s="63"/>
      <c r="J11" s="88"/>
    </row>
    <row r="12" spans="1:10" ht="19.5" x14ac:dyDescent="0.4">
      <c r="A12" s="64"/>
      <c r="B12" s="89" t="s">
        <v>110</v>
      </c>
      <c r="C12" s="89" t="s">
        <v>110</v>
      </c>
      <c r="D12" s="89" t="s">
        <v>110</v>
      </c>
      <c r="E12" s="89" t="s">
        <v>110</v>
      </c>
      <c r="F12" s="89" t="s">
        <v>110</v>
      </c>
      <c r="G12" s="90"/>
      <c r="H12" s="90"/>
      <c r="I12" s="63"/>
      <c r="J12" s="91"/>
    </row>
    <row r="13" spans="1:10" ht="17.25" x14ac:dyDescent="0.35">
      <c r="A13" s="64"/>
      <c r="B13" s="92" t="s">
        <v>111</v>
      </c>
      <c r="C13" s="93" t="s">
        <v>112</v>
      </c>
      <c r="D13" s="94" t="s">
        <v>113</v>
      </c>
      <c r="E13" s="93" t="s">
        <v>114</v>
      </c>
      <c r="F13" s="95" t="s">
        <v>115</v>
      </c>
      <c r="G13" s="96"/>
      <c r="H13" s="96"/>
      <c r="I13" s="53"/>
      <c r="J13" s="97"/>
    </row>
    <row r="14" spans="1:10" ht="16.5" x14ac:dyDescent="0.3">
      <c r="A14" s="64"/>
      <c r="B14" s="92" t="s">
        <v>116</v>
      </c>
      <c r="C14" s="93" t="s">
        <v>112</v>
      </c>
      <c r="D14" s="98" t="s">
        <v>117</v>
      </c>
      <c r="E14" s="94" t="s">
        <v>114</v>
      </c>
      <c r="F14" s="99"/>
      <c r="G14" s="96"/>
      <c r="H14" s="96"/>
      <c r="I14" s="53"/>
      <c r="J14" s="97"/>
    </row>
    <row r="15" spans="1:10" ht="19.5" x14ac:dyDescent="0.4">
      <c r="A15" s="64"/>
      <c r="B15" s="92" t="s">
        <v>114</v>
      </c>
      <c r="C15" s="100"/>
      <c r="D15" s="94" t="s">
        <v>116</v>
      </c>
      <c r="E15" s="94" t="s">
        <v>111</v>
      </c>
      <c r="F15" s="101"/>
      <c r="G15" s="96"/>
      <c r="H15" s="96"/>
      <c r="I15" s="63"/>
      <c r="J15" s="97"/>
    </row>
    <row r="16" spans="1:10" ht="19.5" x14ac:dyDescent="0.4">
      <c r="A16" s="64"/>
      <c r="B16" s="99"/>
      <c r="C16" s="102"/>
      <c r="D16" s="103" t="s">
        <v>118</v>
      </c>
      <c r="E16" s="98" t="s">
        <v>119</v>
      </c>
      <c r="F16" s="104" t="s">
        <v>120</v>
      </c>
      <c r="G16" s="75"/>
      <c r="H16" s="75"/>
      <c r="I16" s="63"/>
      <c r="J16" s="105"/>
    </row>
    <row r="17" spans="1:10" ht="19.5" x14ac:dyDescent="0.4">
      <c r="A17" s="64"/>
      <c r="B17" s="106"/>
      <c r="C17" s="102"/>
      <c r="D17" s="98" t="s">
        <v>121</v>
      </c>
      <c r="E17" s="100"/>
      <c r="F17" s="104" t="s">
        <v>122</v>
      </c>
      <c r="G17" s="96"/>
      <c r="H17" s="96"/>
      <c r="I17" s="63"/>
      <c r="J17" s="105"/>
    </row>
    <row r="18" spans="1:10" ht="19.5" x14ac:dyDescent="0.4">
      <c r="A18" s="64"/>
      <c r="B18" s="107" t="s">
        <v>123</v>
      </c>
      <c r="C18" s="102"/>
      <c r="D18" s="98" t="s">
        <v>119</v>
      </c>
      <c r="E18" s="108"/>
      <c r="F18" s="101"/>
      <c r="G18" s="75"/>
      <c r="H18" s="75"/>
      <c r="I18" s="63"/>
      <c r="J18" s="109"/>
    </row>
    <row r="19" spans="1:10" ht="18" thickBot="1" x14ac:dyDescent="0.4">
      <c r="A19" s="64" t="s">
        <v>96</v>
      </c>
      <c r="B19" s="110" t="s">
        <v>124</v>
      </c>
      <c r="C19" s="111" t="s">
        <v>125</v>
      </c>
      <c r="D19" s="111" t="s">
        <v>126</v>
      </c>
      <c r="E19" s="111" t="s">
        <v>127</v>
      </c>
      <c r="F19" s="112" t="s">
        <v>128</v>
      </c>
      <c r="G19" s="113"/>
      <c r="H19" s="113"/>
      <c r="I19" s="63"/>
      <c r="J19" s="53"/>
    </row>
    <row r="20" spans="1:10" ht="18.75" thickTop="1" x14ac:dyDescent="0.35">
      <c r="A20" s="64"/>
      <c r="B20" s="80" t="s">
        <v>98</v>
      </c>
      <c r="C20" s="80" t="s">
        <v>99</v>
      </c>
      <c r="D20" s="81" t="s">
        <v>129</v>
      </c>
      <c r="E20" s="82" t="s">
        <v>101</v>
      </c>
      <c r="F20" s="83" t="s">
        <v>102</v>
      </c>
      <c r="G20" s="114" t="s">
        <v>89</v>
      </c>
      <c r="H20" s="62" t="s">
        <v>90</v>
      </c>
      <c r="I20" s="63"/>
      <c r="J20" s="53"/>
    </row>
    <row r="21" spans="1:10" ht="19.5" x14ac:dyDescent="0.4">
      <c r="A21" s="64" t="s">
        <v>130</v>
      </c>
      <c r="B21" s="84">
        <f>H10+1</f>
        <v>45222</v>
      </c>
      <c r="C21" s="85">
        <f t="shared" ref="C21:H21" si="2">B21+1</f>
        <v>45223</v>
      </c>
      <c r="D21" s="84">
        <f t="shared" si="2"/>
        <v>45224</v>
      </c>
      <c r="E21" s="84">
        <f t="shared" si="2"/>
        <v>45225</v>
      </c>
      <c r="F21" s="85">
        <f t="shared" si="2"/>
        <v>45226</v>
      </c>
      <c r="G21" s="67">
        <f t="shared" si="2"/>
        <v>45227</v>
      </c>
      <c r="H21" s="67">
        <f t="shared" si="2"/>
        <v>45228</v>
      </c>
      <c r="I21" s="63"/>
      <c r="J21" s="115"/>
    </row>
    <row r="22" spans="1:10" ht="22.5" x14ac:dyDescent="0.45">
      <c r="A22" s="64"/>
      <c r="B22" s="86" t="s">
        <v>131</v>
      </c>
      <c r="C22" s="87" t="s">
        <v>132</v>
      </c>
      <c r="D22" s="87" t="s">
        <v>133</v>
      </c>
      <c r="E22" s="87" t="s">
        <v>134</v>
      </c>
      <c r="F22" s="87" t="s">
        <v>135</v>
      </c>
      <c r="G22" s="70" t="s">
        <v>92</v>
      </c>
      <c r="H22" s="70" t="s">
        <v>92</v>
      </c>
      <c r="I22" s="63"/>
      <c r="J22" s="53"/>
    </row>
    <row r="23" spans="1:10" ht="17.25" x14ac:dyDescent="0.35">
      <c r="A23" s="64"/>
      <c r="B23" s="89" t="s">
        <v>110</v>
      </c>
      <c r="C23" s="89" t="s">
        <v>110</v>
      </c>
      <c r="D23" s="89" t="s">
        <v>110</v>
      </c>
      <c r="E23" s="89" t="s">
        <v>110</v>
      </c>
      <c r="F23" s="89" t="s">
        <v>110</v>
      </c>
      <c r="G23" s="116"/>
      <c r="H23" s="117"/>
      <c r="I23" s="53"/>
      <c r="J23" s="53"/>
    </row>
    <row r="24" spans="1:10" ht="24.75" x14ac:dyDescent="0.5">
      <c r="A24" s="64"/>
      <c r="B24" s="106" t="s">
        <v>111</v>
      </c>
      <c r="C24" s="94" t="s">
        <v>136</v>
      </c>
      <c r="D24" s="94" t="s">
        <v>111</v>
      </c>
      <c r="E24" s="94" t="s">
        <v>111</v>
      </c>
      <c r="F24" s="93" t="s">
        <v>111</v>
      </c>
      <c r="G24" s="118" t="s">
        <v>137</v>
      </c>
      <c r="H24" s="119" t="s">
        <v>138</v>
      </c>
      <c r="I24" s="53"/>
      <c r="J24" s="53"/>
    </row>
    <row r="25" spans="1:10" ht="24.75" x14ac:dyDescent="0.5">
      <c r="A25" s="64"/>
      <c r="B25" s="120" t="s">
        <v>111</v>
      </c>
      <c r="C25" s="93" t="s">
        <v>111</v>
      </c>
      <c r="D25" s="94" t="s">
        <v>111</v>
      </c>
      <c r="E25" s="93" t="s">
        <v>111</v>
      </c>
      <c r="F25" s="93" t="s">
        <v>111</v>
      </c>
      <c r="G25" s="121" t="s">
        <v>139</v>
      </c>
      <c r="H25" s="122" t="s">
        <v>140</v>
      </c>
      <c r="I25" s="53"/>
      <c r="J25" s="53"/>
    </row>
    <row r="26" spans="1:10" ht="16.5" x14ac:dyDescent="0.3">
      <c r="A26" s="64"/>
      <c r="B26" s="106"/>
      <c r="C26" s="94" t="s">
        <v>136</v>
      </c>
      <c r="D26" s="93" t="s">
        <v>114</v>
      </c>
      <c r="E26" s="94" t="s">
        <v>111</v>
      </c>
      <c r="F26" s="94" t="s">
        <v>111</v>
      </c>
      <c r="G26" s="123"/>
      <c r="H26" s="123"/>
      <c r="I26" s="63"/>
      <c r="J26" s="53"/>
    </row>
    <row r="27" spans="1:10" ht="18" x14ac:dyDescent="0.35">
      <c r="A27" s="64"/>
      <c r="B27" s="106"/>
      <c r="C27" s="93" t="s">
        <v>114</v>
      </c>
      <c r="D27" s="93" t="s">
        <v>114</v>
      </c>
      <c r="E27" s="124"/>
      <c r="F27" s="93"/>
      <c r="G27" s="75"/>
      <c r="H27" s="123"/>
      <c r="I27" s="63"/>
      <c r="J27" s="53"/>
    </row>
    <row r="28" spans="1:10" ht="18" x14ac:dyDescent="0.35">
      <c r="A28" s="64"/>
      <c r="B28" s="125"/>
      <c r="C28" s="94" t="s">
        <v>136</v>
      </c>
      <c r="D28" s="93" t="s">
        <v>114</v>
      </c>
      <c r="E28" s="126"/>
      <c r="F28" s="127"/>
      <c r="G28" s="75"/>
      <c r="H28" s="123"/>
      <c r="I28" s="63"/>
      <c r="J28" s="53"/>
    </row>
    <row r="29" spans="1:10" ht="18" thickBot="1" x14ac:dyDescent="0.4">
      <c r="A29" s="64" t="s">
        <v>96</v>
      </c>
      <c r="B29" s="110" t="s">
        <v>141</v>
      </c>
      <c r="C29" s="110" t="s">
        <v>142</v>
      </c>
      <c r="D29" s="110" t="s">
        <v>143</v>
      </c>
      <c r="E29" s="78" t="s">
        <v>144</v>
      </c>
      <c r="F29" s="128" t="s">
        <v>145</v>
      </c>
      <c r="G29" s="129"/>
      <c r="H29" s="129"/>
      <c r="I29" s="63"/>
      <c r="J29" s="53"/>
    </row>
    <row r="30" spans="1:10" ht="18.75" thickTop="1" x14ac:dyDescent="0.35">
      <c r="A30" s="64"/>
      <c r="B30" s="80" t="s">
        <v>98</v>
      </c>
      <c r="C30" s="80" t="s">
        <v>99</v>
      </c>
      <c r="D30" s="81" t="s">
        <v>100</v>
      </c>
      <c r="E30" s="82" t="s">
        <v>146</v>
      </c>
      <c r="F30" s="83" t="s">
        <v>102</v>
      </c>
      <c r="G30" s="85" t="s">
        <v>147</v>
      </c>
      <c r="H30" s="62" t="s">
        <v>90</v>
      </c>
      <c r="I30" s="63"/>
      <c r="J30" s="105"/>
    </row>
    <row r="31" spans="1:10" ht="18" x14ac:dyDescent="0.35">
      <c r="A31" s="64" t="s">
        <v>148</v>
      </c>
      <c r="B31" s="84">
        <f>H21+1</f>
        <v>45229</v>
      </c>
      <c r="C31" s="84">
        <f t="shared" ref="C31:H31" si="3">B31+1</f>
        <v>45230</v>
      </c>
      <c r="D31" s="85">
        <f t="shared" si="3"/>
        <v>45231</v>
      </c>
      <c r="E31" s="84">
        <f t="shared" si="3"/>
        <v>45232</v>
      </c>
      <c r="F31" s="85">
        <f t="shared" si="3"/>
        <v>45233</v>
      </c>
      <c r="G31" s="85">
        <f t="shared" si="3"/>
        <v>45234</v>
      </c>
      <c r="H31" s="67">
        <f t="shared" si="3"/>
        <v>45235</v>
      </c>
      <c r="I31" s="63"/>
      <c r="J31" s="130"/>
    </row>
    <row r="32" spans="1:10" ht="22.5" x14ac:dyDescent="0.45">
      <c r="A32" s="64"/>
      <c r="B32" s="86" t="s">
        <v>149</v>
      </c>
      <c r="C32" s="87" t="s">
        <v>150</v>
      </c>
      <c r="D32" s="87" t="s">
        <v>151</v>
      </c>
      <c r="E32" s="70" t="s">
        <v>92</v>
      </c>
      <c r="F32" s="87" t="s">
        <v>152</v>
      </c>
      <c r="G32" s="87" t="s">
        <v>153</v>
      </c>
      <c r="H32" s="131" t="s">
        <v>92</v>
      </c>
      <c r="I32" s="63"/>
      <c r="J32" s="130"/>
    </row>
    <row r="33" spans="1:10" ht="18" x14ac:dyDescent="0.35">
      <c r="A33" s="64"/>
      <c r="B33" s="89" t="s">
        <v>110</v>
      </c>
      <c r="C33" s="89" t="s">
        <v>110</v>
      </c>
      <c r="D33" s="132" t="s">
        <v>154</v>
      </c>
      <c r="E33" s="123"/>
      <c r="F33" s="133" t="s">
        <v>155</v>
      </c>
      <c r="G33" s="133" t="s">
        <v>155</v>
      </c>
      <c r="H33" s="123"/>
      <c r="I33" s="63"/>
      <c r="J33" s="130"/>
    </row>
    <row r="34" spans="1:10" ht="17.25" x14ac:dyDescent="0.35">
      <c r="A34" s="64"/>
      <c r="B34" s="92" t="s">
        <v>136</v>
      </c>
      <c r="C34" s="134" t="s">
        <v>136</v>
      </c>
      <c r="D34" s="135" t="s">
        <v>156</v>
      </c>
      <c r="E34" s="123"/>
      <c r="F34" s="136" t="s">
        <v>157</v>
      </c>
      <c r="G34" s="136" t="s">
        <v>157</v>
      </c>
      <c r="H34" s="123"/>
      <c r="I34" s="63"/>
      <c r="J34" s="137"/>
    </row>
    <row r="35" spans="1:10" ht="18" x14ac:dyDescent="0.35">
      <c r="A35" s="64"/>
      <c r="B35" s="92" t="s">
        <v>114</v>
      </c>
      <c r="C35" s="134" t="s">
        <v>136</v>
      </c>
      <c r="D35" s="135" t="s">
        <v>156</v>
      </c>
      <c r="E35" s="138" t="s">
        <v>158</v>
      </c>
      <c r="F35" s="136" t="s">
        <v>159</v>
      </c>
      <c r="G35" s="136" t="s">
        <v>160</v>
      </c>
      <c r="H35" s="123"/>
      <c r="I35" s="63"/>
      <c r="J35" s="139"/>
    </row>
    <row r="36" spans="1:10" ht="18" x14ac:dyDescent="0.35">
      <c r="A36" s="140"/>
      <c r="B36" s="92" t="s">
        <v>116</v>
      </c>
      <c r="C36" s="141" t="s">
        <v>114</v>
      </c>
      <c r="D36" s="99"/>
      <c r="E36" s="138" t="s">
        <v>161</v>
      </c>
      <c r="F36" s="136"/>
      <c r="G36" s="136" t="s">
        <v>162</v>
      </c>
      <c r="H36" s="123"/>
      <c r="I36" s="142"/>
      <c r="J36" s="54"/>
    </row>
    <row r="37" spans="1:10" ht="19.5" x14ac:dyDescent="0.4">
      <c r="A37" s="64"/>
      <c r="B37" s="143" t="s">
        <v>114</v>
      </c>
      <c r="C37" s="134" t="s">
        <v>136</v>
      </c>
      <c r="D37" s="104" t="s">
        <v>163</v>
      </c>
      <c r="E37" s="123"/>
      <c r="F37" s="144"/>
      <c r="G37" s="144"/>
      <c r="H37" s="123"/>
      <c r="I37" s="63"/>
      <c r="J37" s="54"/>
    </row>
    <row r="38" spans="1:10" ht="19.5" x14ac:dyDescent="0.4">
      <c r="A38" s="64"/>
      <c r="B38" s="145" t="s">
        <v>164</v>
      </c>
      <c r="C38" s="141" t="s">
        <v>114</v>
      </c>
      <c r="D38" s="104" t="s">
        <v>165</v>
      </c>
      <c r="E38" s="123"/>
      <c r="F38" s="146" t="s">
        <v>166</v>
      </c>
      <c r="G38" s="146" t="s">
        <v>167</v>
      </c>
      <c r="H38" s="123"/>
      <c r="I38" s="63"/>
      <c r="J38" s="147"/>
    </row>
    <row r="39" spans="1:10" ht="19.5" thickBot="1" x14ac:dyDescent="0.45">
      <c r="A39" s="64" t="s">
        <v>96</v>
      </c>
      <c r="B39" s="110" t="s">
        <v>168</v>
      </c>
      <c r="C39" s="128" t="s">
        <v>169</v>
      </c>
      <c r="D39" s="148" t="s">
        <v>170</v>
      </c>
      <c r="E39" s="149"/>
      <c r="F39" s="128" t="s">
        <v>171</v>
      </c>
      <c r="G39" s="128" t="s">
        <v>172</v>
      </c>
      <c r="H39" s="150"/>
      <c r="I39" s="63"/>
      <c r="J39" s="53"/>
    </row>
    <row r="40" spans="1:10" ht="18.75" thickTop="1" x14ac:dyDescent="0.35">
      <c r="A40" s="64"/>
      <c r="B40" s="151" t="s">
        <v>173</v>
      </c>
      <c r="C40" s="151" t="s">
        <v>174</v>
      </c>
      <c r="D40" s="152" t="s">
        <v>175</v>
      </c>
      <c r="E40" s="153" t="s">
        <v>176</v>
      </c>
      <c r="F40" s="154" t="s">
        <v>177</v>
      </c>
      <c r="G40" s="62" t="s">
        <v>89</v>
      </c>
      <c r="H40" s="62" t="s">
        <v>90</v>
      </c>
      <c r="I40" s="63"/>
      <c r="J40" s="53"/>
    </row>
    <row r="41" spans="1:10" ht="17.25" x14ac:dyDescent="0.35">
      <c r="A41" s="64" t="s">
        <v>178</v>
      </c>
      <c r="B41" s="84">
        <f>H31+1</f>
        <v>45236</v>
      </c>
      <c r="C41" s="84">
        <f t="shared" ref="C41:H41" si="4">B41+1</f>
        <v>45237</v>
      </c>
      <c r="D41" s="84">
        <f t="shared" si="4"/>
        <v>45238</v>
      </c>
      <c r="E41" s="84">
        <f t="shared" si="4"/>
        <v>45239</v>
      </c>
      <c r="F41" s="85">
        <f t="shared" si="4"/>
        <v>45240</v>
      </c>
      <c r="G41" s="67">
        <f t="shared" si="4"/>
        <v>45241</v>
      </c>
      <c r="H41" s="67">
        <f t="shared" si="4"/>
        <v>45242</v>
      </c>
      <c r="I41" s="63"/>
      <c r="J41" s="53"/>
    </row>
    <row r="42" spans="1:10" ht="22.5" x14ac:dyDescent="0.45">
      <c r="A42" s="64"/>
      <c r="B42" s="86" t="s">
        <v>179</v>
      </c>
      <c r="C42" s="87" t="s">
        <v>180</v>
      </c>
      <c r="D42" s="87" t="s">
        <v>181</v>
      </c>
      <c r="E42" s="87" t="s">
        <v>182</v>
      </c>
      <c r="F42" s="87" t="s">
        <v>183</v>
      </c>
      <c r="G42" s="131" t="s">
        <v>92</v>
      </c>
      <c r="H42" s="131" t="s">
        <v>92</v>
      </c>
      <c r="I42" s="63"/>
      <c r="J42" s="155"/>
    </row>
    <row r="43" spans="1:10" ht="18" x14ac:dyDescent="0.35">
      <c r="A43" s="64"/>
      <c r="B43" s="156" t="s">
        <v>184</v>
      </c>
      <c r="C43" s="156" t="s">
        <v>184</v>
      </c>
      <c r="D43" s="156" t="s">
        <v>184</v>
      </c>
      <c r="E43" s="156" t="s">
        <v>184</v>
      </c>
      <c r="F43" s="157" t="s">
        <v>185</v>
      </c>
      <c r="G43" s="96"/>
      <c r="H43" s="96"/>
      <c r="I43" s="63"/>
      <c r="J43" s="155"/>
    </row>
    <row r="44" spans="1:10" ht="19.5" x14ac:dyDescent="0.4">
      <c r="A44" s="64"/>
      <c r="B44" s="158" t="s">
        <v>186</v>
      </c>
      <c r="C44" s="159" t="s">
        <v>186</v>
      </c>
      <c r="D44" s="159" t="s">
        <v>186</v>
      </c>
      <c r="E44" s="159" t="s">
        <v>187</v>
      </c>
      <c r="F44" s="160" t="s">
        <v>188</v>
      </c>
      <c r="G44" s="161"/>
      <c r="H44" s="161"/>
      <c r="I44" s="63"/>
      <c r="J44" s="162"/>
    </row>
    <row r="45" spans="1:10" ht="18" x14ac:dyDescent="0.35">
      <c r="A45" s="64"/>
      <c r="B45" s="163" t="s">
        <v>189</v>
      </c>
      <c r="C45" s="164" t="s">
        <v>190</v>
      </c>
      <c r="D45" s="164" t="s">
        <v>190</v>
      </c>
      <c r="E45" s="165" t="s">
        <v>191</v>
      </c>
      <c r="F45" s="166" t="s">
        <v>188</v>
      </c>
      <c r="G45" s="167" t="s">
        <v>192</v>
      </c>
      <c r="H45" s="168" t="s">
        <v>193</v>
      </c>
      <c r="I45" s="63"/>
      <c r="J45" s="162"/>
    </row>
    <row r="46" spans="1:10" ht="18.75" x14ac:dyDescent="0.4">
      <c r="A46" s="64"/>
      <c r="B46" s="163" t="s">
        <v>189</v>
      </c>
      <c r="C46" s="164" t="s">
        <v>190</v>
      </c>
      <c r="D46" s="164" t="s">
        <v>190</v>
      </c>
      <c r="E46" s="165" t="s">
        <v>194</v>
      </c>
      <c r="F46" s="160" t="s">
        <v>188</v>
      </c>
      <c r="G46" s="167" t="s">
        <v>192</v>
      </c>
      <c r="H46" s="168" t="s">
        <v>195</v>
      </c>
      <c r="I46" s="63"/>
      <c r="J46" s="169"/>
    </row>
    <row r="47" spans="1:10" ht="17.25" x14ac:dyDescent="0.35">
      <c r="A47" s="64"/>
      <c r="B47" s="163" t="s">
        <v>189</v>
      </c>
      <c r="C47" s="99"/>
      <c r="D47" s="164" t="s">
        <v>190</v>
      </c>
      <c r="E47" s="99"/>
      <c r="F47" s="166" t="s">
        <v>188</v>
      </c>
      <c r="G47" s="170"/>
      <c r="H47" s="170"/>
      <c r="I47" s="63"/>
      <c r="J47" s="137"/>
    </row>
    <row r="48" spans="1:10" ht="18" x14ac:dyDescent="0.35">
      <c r="A48" s="64"/>
      <c r="B48" s="165" t="s">
        <v>190</v>
      </c>
      <c r="C48" s="171"/>
      <c r="D48" s="164" t="s">
        <v>196</v>
      </c>
      <c r="E48" s="54"/>
      <c r="F48" s="99"/>
      <c r="G48" s="172"/>
      <c r="H48" s="172"/>
      <c r="I48" s="63"/>
      <c r="J48" s="137"/>
    </row>
    <row r="49" spans="1:10" ht="18.75" thickBot="1" x14ac:dyDescent="0.4">
      <c r="A49" s="64" t="s">
        <v>96</v>
      </c>
      <c r="B49" s="173" t="s">
        <v>197</v>
      </c>
      <c r="C49" s="111" t="s">
        <v>198</v>
      </c>
      <c r="D49" s="111" t="s">
        <v>198</v>
      </c>
      <c r="E49" s="110" t="s">
        <v>199</v>
      </c>
      <c r="F49" s="111" t="s">
        <v>199</v>
      </c>
      <c r="G49" s="174"/>
      <c r="H49" s="172"/>
      <c r="I49" s="63"/>
      <c r="J49" s="53"/>
    </row>
    <row r="50" spans="1:10" ht="18.75" thickTop="1" x14ac:dyDescent="0.35">
      <c r="A50" s="64"/>
      <c r="B50" s="175" t="s">
        <v>200</v>
      </c>
      <c r="C50" s="80" t="s">
        <v>201</v>
      </c>
      <c r="D50" s="81" t="s">
        <v>202</v>
      </c>
      <c r="E50" s="82" t="s">
        <v>203</v>
      </c>
      <c r="F50" s="83" t="s">
        <v>204</v>
      </c>
      <c r="G50" s="114" t="s">
        <v>89</v>
      </c>
      <c r="H50" s="176" t="s">
        <v>205</v>
      </c>
      <c r="I50" s="63"/>
      <c r="J50" s="53"/>
    </row>
    <row r="51" spans="1:10" ht="17.25" x14ac:dyDescent="0.35">
      <c r="A51" s="64" t="s">
        <v>206</v>
      </c>
      <c r="B51" s="84">
        <f>H41+1</f>
        <v>45243</v>
      </c>
      <c r="C51" s="84">
        <f t="shared" ref="C51:H51" si="5">B51+1</f>
        <v>45244</v>
      </c>
      <c r="D51" s="84">
        <f t="shared" si="5"/>
        <v>45245</v>
      </c>
      <c r="E51" s="84">
        <f t="shared" si="5"/>
        <v>45246</v>
      </c>
      <c r="F51" s="85">
        <f t="shared" si="5"/>
        <v>45247</v>
      </c>
      <c r="G51" s="67">
        <f t="shared" si="5"/>
        <v>45248</v>
      </c>
      <c r="H51" s="67">
        <f t="shared" si="5"/>
        <v>45249</v>
      </c>
      <c r="I51" s="63"/>
      <c r="J51" s="53"/>
    </row>
    <row r="52" spans="1:10" ht="22.5" x14ac:dyDescent="0.45">
      <c r="A52" s="64"/>
      <c r="B52" s="86" t="s">
        <v>207</v>
      </c>
      <c r="C52" s="87" t="s">
        <v>208</v>
      </c>
      <c r="D52" s="87" t="s">
        <v>209</v>
      </c>
      <c r="E52" s="87" t="s">
        <v>210</v>
      </c>
      <c r="F52" s="87" t="s">
        <v>211</v>
      </c>
      <c r="G52" s="131" t="s">
        <v>92</v>
      </c>
      <c r="H52" s="131" t="s">
        <v>92</v>
      </c>
      <c r="I52" s="63"/>
      <c r="J52" s="53"/>
    </row>
    <row r="53" spans="1:10" ht="18" x14ac:dyDescent="0.35">
      <c r="A53" s="64"/>
      <c r="B53" s="157" t="s">
        <v>185</v>
      </c>
      <c r="C53" s="177" t="s">
        <v>212</v>
      </c>
      <c r="D53" s="177" t="s">
        <v>212</v>
      </c>
      <c r="E53" s="178" t="s">
        <v>213</v>
      </c>
      <c r="F53" s="178" t="s">
        <v>213</v>
      </c>
      <c r="G53" s="96"/>
      <c r="H53" s="96"/>
      <c r="I53" s="63"/>
      <c r="J53" s="53"/>
    </row>
    <row r="54" spans="1:10" ht="17.25" x14ac:dyDescent="0.35">
      <c r="A54" s="64"/>
      <c r="B54" s="160" t="s">
        <v>188</v>
      </c>
      <c r="C54" s="179" t="s">
        <v>214</v>
      </c>
      <c r="D54" s="160" t="s">
        <v>215</v>
      </c>
      <c r="E54" s="160" t="s">
        <v>216</v>
      </c>
      <c r="F54" s="160" t="s">
        <v>217</v>
      </c>
      <c r="G54" s="96"/>
      <c r="H54" s="96"/>
      <c r="I54" s="63"/>
      <c r="J54" s="53"/>
    </row>
    <row r="55" spans="1:10" ht="18" x14ac:dyDescent="0.35">
      <c r="A55" s="64"/>
      <c r="B55" s="166" t="s">
        <v>188</v>
      </c>
      <c r="C55" s="179" t="s">
        <v>218</v>
      </c>
      <c r="D55" s="180"/>
      <c r="E55" s="54" t="s">
        <v>219</v>
      </c>
      <c r="F55" s="99" t="s">
        <v>220</v>
      </c>
      <c r="G55" s="167" t="s">
        <v>192</v>
      </c>
      <c r="H55" s="168" t="s">
        <v>193</v>
      </c>
      <c r="I55" s="63"/>
      <c r="J55" s="53"/>
    </row>
    <row r="56" spans="1:10" ht="24.75" x14ac:dyDescent="0.5">
      <c r="A56" s="64"/>
      <c r="B56" s="136" t="s">
        <v>221</v>
      </c>
      <c r="C56" s="160" t="s">
        <v>222</v>
      </c>
      <c r="D56" s="180" t="s">
        <v>223</v>
      </c>
      <c r="E56" s="181" t="s">
        <v>224</v>
      </c>
      <c r="F56" s="72" t="s">
        <v>225</v>
      </c>
      <c r="G56" s="167" t="s">
        <v>226</v>
      </c>
      <c r="H56" s="168" t="s">
        <v>195</v>
      </c>
      <c r="I56" s="63"/>
      <c r="J56" s="53"/>
    </row>
    <row r="57" spans="1:10" ht="24.75" x14ac:dyDescent="0.5">
      <c r="A57" s="64"/>
      <c r="B57" s="136" t="s">
        <v>227</v>
      </c>
      <c r="C57" s="180" t="s">
        <v>228</v>
      </c>
      <c r="D57" s="165" t="s">
        <v>229</v>
      </c>
      <c r="E57" s="181" t="s">
        <v>230</v>
      </c>
      <c r="F57" s="182" t="s">
        <v>231</v>
      </c>
      <c r="G57" s="161"/>
      <c r="H57" s="161"/>
      <c r="I57" s="63"/>
      <c r="J57" s="53"/>
    </row>
    <row r="58" spans="1:10" ht="18" x14ac:dyDescent="0.35">
      <c r="A58" s="64"/>
      <c r="B58" s="183"/>
      <c r="C58" s="165" t="s">
        <v>229</v>
      </c>
      <c r="D58" s="184"/>
      <c r="E58" s="185"/>
      <c r="F58" s="185" t="s">
        <v>232</v>
      </c>
      <c r="G58" s="172"/>
      <c r="H58" s="172"/>
      <c r="I58" s="63"/>
      <c r="J58" s="53"/>
    </row>
    <row r="59" spans="1:10" ht="18.75" thickBot="1" x14ac:dyDescent="0.4">
      <c r="A59" s="64" t="s">
        <v>96</v>
      </c>
      <c r="B59" s="110" t="s">
        <v>233</v>
      </c>
      <c r="C59" s="110" t="s">
        <v>234</v>
      </c>
      <c r="D59" s="110" t="s">
        <v>235</v>
      </c>
      <c r="E59" s="110" t="s">
        <v>236</v>
      </c>
      <c r="F59" s="110" t="s">
        <v>237</v>
      </c>
      <c r="G59" s="174"/>
      <c r="H59" s="174"/>
      <c r="I59" s="63"/>
      <c r="J59" s="53"/>
    </row>
    <row r="60" spans="1:10" ht="18.75" thickTop="1" x14ac:dyDescent="0.35">
      <c r="A60" s="64"/>
      <c r="B60" s="80" t="s">
        <v>98</v>
      </c>
      <c r="C60" s="80" t="s">
        <v>99</v>
      </c>
      <c r="D60" s="81" t="s">
        <v>100</v>
      </c>
      <c r="E60" s="82" t="s">
        <v>146</v>
      </c>
      <c r="F60" s="83" t="s">
        <v>238</v>
      </c>
      <c r="G60" s="114" t="s">
        <v>89</v>
      </c>
      <c r="H60" s="176" t="s">
        <v>205</v>
      </c>
      <c r="I60" s="53"/>
      <c r="J60" s="53"/>
    </row>
    <row r="61" spans="1:10" ht="17.25" x14ac:dyDescent="0.35">
      <c r="A61" s="64" t="s">
        <v>239</v>
      </c>
      <c r="B61" s="84">
        <f>H51+1</f>
        <v>45250</v>
      </c>
      <c r="C61" s="84">
        <f t="shared" ref="C61:H61" si="6">B61+1</f>
        <v>45251</v>
      </c>
      <c r="D61" s="84">
        <f t="shared" si="6"/>
        <v>45252</v>
      </c>
      <c r="E61" s="84">
        <f t="shared" si="6"/>
        <v>45253</v>
      </c>
      <c r="F61" s="85">
        <f t="shared" si="6"/>
        <v>45254</v>
      </c>
      <c r="G61" s="67">
        <f t="shared" si="6"/>
        <v>45255</v>
      </c>
      <c r="H61" s="67">
        <f t="shared" si="6"/>
        <v>45256</v>
      </c>
      <c r="I61" s="53"/>
      <c r="J61" s="155"/>
    </row>
    <row r="62" spans="1:10" ht="22.5" x14ac:dyDescent="0.45">
      <c r="A62" s="186"/>
      <c r="B62" s="86" t="s">
        <v>240</v>
      </c>
      <c r="C62" s="87" t="s">
        <v>241</v>
      </c>
      <c r="D62" s="87" t="s">
        <v>242</v>
      </c>
      <c r="E62" s="87" t="s">
        <v>243</v>
      </c>
      <c r="F62" s="87" t="s">
        <v>244</v>
      </c>
      <c r="G62" s="131" t="s">
        <v>92</v>
      </c>
      <c r="H62" s="70" t="s">
        <v>92</v>
      </c>
      <c r="I62" s="53"/>
      <c r="J62" s="187"/>
    </row>
    <row r="63" spans="1:10" ht="22.5" x14ac:dyDescent="0.45">
      <c r="A63" s="64"/>
      <c r="B63" s="178" t="s">
        <v>213</v>
      </c>
      <c r="C63" s="188" t="s">
        <v>245</v>
      </c>
      <c r="D63" s="188" t="s">
        <v>245</v>
      </c>
      <c r="E63" s="188" t="s">
        <v>245</v>
      </c>
      <c r="F63" s="189" t="s">
        <v>246</v>
      </c>
      <c r="G63" s="96"/>
      <c r="H63" s="190" t="s">
        <v>247</v>
      </c>
      <c r="I63" s="53"/>
      <c r="J63" s="191"/>
    </row>
    <row r="64" spans="1:10" ht="22.5" x14ac:dyDescent="0.45">
      <c r="A64" s="64"/>
      <c r="B64" s="160" t="s">
        <v>248</v>
      </c>
      <c r="C64" s="192" t="s">
        <v>249</v>
      </c>
      <c r="D64" s="192" t="s">
        <v>249</v>
      </c>
      <c r="E64" s="192" t="s">
        <v>249</v>
      </c>
      <c r="F64" s="193" t="s">
        <v>250</v>
      </c>
      <c r="G64" s="96"/>
      <c r="H64" s="190" t="s">
        <v>251</v>
      </c>
      <c r="I64" s="53"/>
      <c r="J64" s="191"/>
    </row>
    <row r="65" spans="1:10" ht="23.25" thickBot="1" x14ac:dyDescent="0.5">
      <c r="A65" s="64"/>
      <c r="B65" s="160" t="s">
        <v>252</v>
      </c>
      <c r="C65" s="185" t="s">
        <v>253</v>
      </c>
      <c r="D65" s="185" t="s">
        <v>254</v>
      </c>
      <c r="E65" s="194" t="s">
        <v>255</v>
      </c>
      <c r="F65" s="193" t="s">
        <v>256</v>
      </c>
      <c r="G65" s="161"/>
      <c r="H65" s="195" t="s">
        <v>257</v>
      </c>
      <c r="I65" s="53"/>
      <c r="J65" s="191"/>
    </row>
    <row r="66" spans="1:10" ht="20.25" thickTop="1" x14ac:dyDescent="0.4">
      <c r="A66" s="64"/>
      <c r="B66" s="72" t="s">
        <v>225</v>
      </c>
      <c r="C66" s="104" t="s">
        <v>258</v>
      </c>
      <c r="D66" s="196"/>
      <c r="E66" s="197"/>
      <c r="F66" s="198" t="s">
        <v>259</v>
      </c>
      <c r="G66" s="172"/>
      <c r="H66" s="199"/>
      <c r="I66" s="53"/>
      <c r="J66" s="200"/>
    </row>
    <row r="67" spans="1:10" ht="19.5" x14ac:dyDescent="0.4">
      <c r="A67" s="64"/>
      <c r="B67" s="182" t="s">
        <v>231</v>
      </c>
      <c r="C67" s="104" t="s">
        <v>122</v>
      </c>
      <c r="D67" s="54"/>
      <c r="E67" s="201"/>
      <c r="F67" s="198" t="s">
        <v>260</v>
      </c>
      <c r="G67" s="167" t="s">
        <v>261</v>
      </c>
      <c r="H67" s="168" t="s">
        <v>262</v>
      </c>
      <c r="I67" s="53"/>
      <c r="J67" s="137"/>
    </row>
    <row r="68" spans="1:10" ht="18" x14ac:dyDescent="0.35">
      <c r="A68" s="64"/>
      <c r="B68" s="185" t="s">
        <v>232</v>
      </c>
      <c r="C68" s="202" t="s">
        <v>263</v>
      </c>
      <c r="D68" s="54"/>
      <c r="E68" s="120" t="s">
        <v>264</v>
      </c>
      <c r="F68" s="54"/>
      <c r="G68" s="167" t="s">
        <v>261</v>
      </c>
      <c r="H68" s="168" t="s">
        <v>265</v>
      </c>
      <c r="I68" s="53"/>
      <c r="J68" s="53"/>
    </row>
    <row r="69" spans="1:10" ht="18.75" thickBot="1" x14ac:dyDescent="0.4">
      <c r="A69" s="64"/>
      <c r="B69" s="110" t="s">
        <v>266</v>
      </c>
      <c r="C69" s="78" t="s">
        <v>267</v>
      </c>
      <c r="D69" s="203" t="s">
        <v>268</v>
      </c>
      <c r="E69" s="203" t="s">
        <v>269</v>
      </c>
      <c r="F69" s="111" t="s">
        <v>270</v>
      </c>
      <c r="G69" s="204"/>
      <c r="H69" s="205"/>
      <c r="I69" s="53"/>
      <c r="J69" s="53"/>
    </row>
    <row r="70" spans="1:10" ht="18.75" thickTop="1" x14ac:dyDescent="0.35">
      <c r="A70" s="64"/>
      <c r="B70" s="151" t="s">
        <v>271</v>
      </c>
      <c r="C70" s="151" t="s">
        <v>272</v>
      </c>
      <c r="D70" s="152" t="s">
        <v>273</v>
      </c>
      <c r="E70" s="153" t="s">
        <v>101</v>
      </c>
      <c r="F70" s="154" t="s">
        <v>274</v>
      </c>
      <c r="G70" s="62" t="s">
        <v>89</v>
      </c>
      <c r="H70" s="176" t="s">
        <v>205</v>
      </c>
      <c r="I70" s="53"/>
      <c r="J70" s="53"/>
    </row>
    <row r="71" spans="1:10" ht="17.25" x14ac:dyDescent="0.35">
      <c r="A71" s="64" t="s">
        <v>275</v>
      </c>
      <c r="B71" s="84">
        <f>H61+1</f>
        <v>45257</v>
      </c>
      <c r="C71" s="84">
        <f t="shared" ref="C71:H71" si="7">B71+1</f>
        <v>45258</v>
      </c>
      <c r="D71" s="84">
        <f t="shared" si="7"/>
        <v>45259</v>
      </c>
      <c r="E71" s="84">
        <f t="shared" si="7"/>
        <v>45260</v>
      </c>
      <c r="F71" s="85">
        <f t="shared" si="7"/>
        <v>45261</v>
      </c>
      <c r="G71" s="206">
        <f t="shared" si="7"/>
        <v>45262</v>
      </c>
      <c r="H71" s="206">
        <f t="shared" si="7"/>
        <v>45263</v>
      </c>
      <c r="I71" s="53"/>
      <c r="J71" s="53"/>
    </row>
    <row r="72" spans="1:10" ht="19.5" x14ac:dyDescent="0.4">
      <c r="A72" s="186"/>
      <c r="B72" s="86" t="s">
        <v>276</v>
      </c>
      <c r="C72" s="87" t="s">
        <v>277</v>
      </c>
      <c r="D72" s="87" t="s">
        <v>278</v>
      </c>
      <c r="E72" s="87" t="s">
        <v>279</v>
      </c>
      <c r="F72" s="87" t="s">
        <v>280</v>
      </c>
      <c r="G72" s="90"/>
      <c r="H72" s="90"/>
      <c r="I72" s="53"/>
      <c r="J72" s="155"/>
    </row>
    <row r="73" spans="1:10" ht="17.25" x14ac:dyDescent="0.35">
      <c r="A73" s="64"/>
      <c r="B73" s="189" t="s">
        <v>246</v>
      </c>
      <c r="C73" s="188" t="s">
        <v>281</v>
      </c>
      <c r="D73" s="188" t="s">
        <v>281</v>
      </c>
      <c r="E73" s="188" t="s">
        <v>281</v>
      </c>
      <c r="F73" s="188" t="s">
        <v>281</v>
      </c>
      <c r="G73" s="96"/>
      <c r="H73" s="96"/>
      <c r="I73" s="53"/>
      <c r="J73" s="207"/>
    </row>
    <row r="74" spans="1:10" ht="18" x14ac:dyDescent="0.35">
      <c r="A74" s="64"/>
      <c r="B74" s="193" t="s">
        <v>282</v>
      </c>
      <c r="C74" s="208" t="s">
        <v>283</v>
      </c>
      <c r="D74" s="208" t="s">
        <v>284</v>
      </c>
      <c r="E74" s="208" t="s">
        <v>285</v>
      </c>
      <c r="F74" s="208" t="s">
        <v>285</v>
      </c>
      <c r="G74" s="167" t="s">
        <v>261</v>
      </c>
      <c r="H74" s="168" t="s">
        <v>286</v>
      </c>
      <c r="I74" s="53"/>
      <c r="J74" s="207"/>
    </row>
    <row r="75" spans="1:10" ht="18" x14ac:dyDescent="0.35">
      <c r="A75" s="140"/>
      <c r="B75" s="183"/>
      <c r="C75" s="208" t="s">
        <v>283</v>
      </c>
      <c r="D75" s="208" t="s">
        <v>287</v>
      </c>
      <c r="E75" s="208" t="s">
        <v>285</v>
      </c>
      <c r="F75" s="208" t="s">
        <v>288</v>
      </c>
      <c r="G75" s="209" t="s">
        <v>289</v>
      </c>
      <c r="H75" s="168" t="s">
        <v>195</v>
      </c>
      <c r="I75" s="53"/>
      <c r="J75" s="207"/>
    </row>
    <row r="76" spans="1:10" ht="17.25" x14ac:dyDescent="0.35">
      <c r="A76" s="64"/>
      <c r="B76" s="165" t="s">
        <v>290</v>
      </c>
      <c r="C76" s="208" t="s">
        <v>283</v>
      </c>
      <c r="D76" s="147" t="s">
        <v>291</v>
      </c>
      <c r="E76" s="208"/>
      <c r="F76" s="208" t="s">
        <v>288</v>
      </c>
      <c r="G76" s="210"/>
      <c r="H76" s="210"/>
      <c r="I76" s="53"/>
      <c r="J76" s="207"/>
    </row>
    <row r="77" spans="1:10" ht="17.25" x14ac:dyDescent="0.35">
      <c r="A77" s="64"/>
      <c r="B77" s="165" t="s">
        <v>292</v>
      </c>
      <c r="C77" s="208" t="s">
        <v>293</v>
      </c>
      <c r="D77" s="208" t="s">
        <v>294</v>
      </c>
      <c r="E77" s="200"/>
      <c r="F77" s="208" t="s">
        <v>294</v>
      </c>
      <c r="G77" s="96"/>
      <c r="H77" s="96"/>
      <c r="I77" s="53"/>
      <c r="J77" s="137"/>
    </row>
    <row r="78" spans="1:10" ht="18" thickBot="1" x14ac:dyDescent="0.4">
      <c r="A78" s="64" t="s">
        <v>96</v>
      </c>
      <c r="B78" s="110" t="s">
        <v>295</v>
      </c>
      <c r="C78" s="111" t="s">
        <v>296</v>
      </c>
      <c r="D78" s="111" t="s">
        <v>297</v>
      </c>
      <c r="E78" s="111" t="s">
        <v>298</v>
      </c>
      <c r="F78" s="111" t="s">
        <v>299</v>
      </c>
      <c r="G78" s="113"/>
      <c r="H78" s="113"/>
      <c r="I78" s="53"/>
      <c r="J78" s="137"/>
    </row>
    <row r="79" spans="1:10" ht="18.75" thickTop="1" x14ac:dyDescent="0.35">
      <c r="A79" s="64"/>
      <c r="B79" s="80" t="s">
        <v>98</v>
      </c>
      <c r="C79" s="80" t="s">
        <v>99</v>
      </c>
      <c r="D79" s="81" t="s">
        <v>100</v>
      </c>
      <c r="E79" s="82" t="s">
        <v>146</v>
      </c>
      <c r="F79" s="83" t="s">
        <v>274</v>
      </c>
      <c r="G79" s="211" t="s">
        <v>89</v>
      </c>
      <c r="H79" s="176" t="s">
        <v>205</v>
      </c>
      <c r="I79" s="53"/>
      <c r="J79" s="147"/>
    </row>
    <row r="80" spans="1:10" ht="17.25" x14ac:dyDescent="0.35">
      <c r="A80" s="64" t="s">
        <v>300</v>
      </c>
      <c r="B80" s="84">
        <f>H71+1</f>
        <v>45264</v>
      </c>
      <c r="C80" s="84">
        <f t="shared" ref="C80:H80" si="8">B80+1</f>
        <v>45265</v>
      </c>
      <c r="D80" s="84">
        <f t="shared" si="8"/>
        <v>45266</v>
      </c>
      <c r="E80" s="84">
        <f t="shared" si="8"/>
        <v>45267</v>
      </c>
      <c r="F80" s="85">
        <f t="shared" si="8"/>
        <v>45268</v>
      </c>
      <c r="G80" s="212">
        <f t="shared" si="8"/>
        <v>45269</v>
      </c>
      <c r="H80" s="67">
        <f t="shared" si="8"/>
        <v>45270</v>
      </c>
      <c r="I80" s="53"/>
      <c r="J80" s="53"/>
    </row>
    <row r="81" spans="1:10" ht="22.5" x14ac:dyDescent="0.45">
      <c r="A81" s="64"/>
      <c r="B81" s="86" t="s">
        <v>301</v>
      </c>
      <c r="C81" s="87" t="s">
        <v>302</v>
      </c>
      <c r="D81" s="87" t="s">
        <v>303</v>
      </c>
      <c r="E81" s="87" t="s">
        <v>304</v>
      </c>
      <c r="F81" s="87" t="s">
        <v>305</v>
      </c>
      <c r="G81" s="87" t="s">
        <v>306</v>
      </c>
      <c r="H81" s="131" t="s">
        <v>92</v>
      </c>
      <c r="I81" s="53"/>
      <c r="J81" s="53"/>
    </row>
    <row r="82" spans="1:10" ht="22.5" x14ac:dyDescent="0.45">
      <c r="A82" s="64"/>
      <c r="B82" s="89" t="s">
        <v>110</v>
      </c>
      <c r="C82" s="89" t="s">
        <v>110</v>
      </c>
      <c r="D82" s="89" t="s">
        <v>110</v>
      </c>
      <c r="E82" s="89" t="s">
        <v>110</v>
      </c>
      <c r="F82" s="89" t="s">
        <v>110</v>
      </c>
      <c r="G82" s="89" t="s">
        <v>110</v>
      </c>
      <c r="H82" s="213"/>
      <c r="I82" s="53"/>
      <c r="J82" s="53"/>
    </row>
    <row r="83" spans="1:10" ht="17.25" x14ac:dyDescent="0.35">
      <c r="A83" s="64"/>
      <c r="B83" s="214" t="s">
        <v>114</v>
      </c>
      <c r="C83" s="93" t="s">
        <v>111</v>
      </c>
      <c r="D83" s="93" t="s">
        <v>111</v>
      </c>
      <c r="E83" s="93" t="s">
        <v>307</v>
      </c>
      <c r="F83" s="215" t="s">
        <v>111</v>
      </c>
      <c r="G83" s="216" t="s">
        <v>308</v>
      </c>
      <c r="H83" s="123"/>
      <c r="I83" s="53"/>
      <c r="J83" s="53"/>
    </row>
    <row r="84" spans="1:10" ht="17.25" x14ac:dyDescent="0.35">
      <c r="A84" s="64"/>
      <c r="B84" s="92" t="s">
        <v>309</v>
      </c>
      <c r="C84" s="93" t="s">
        <v>111</v>
      </c>
      <c r="D84" s="93" t="s">
        <v>111</v>
      </c>
      <c r="E84" s="217" t="s">
        <v>307</v>
      </c>
      <c r="F84" s="215" t="s">
        <v>111</v>
      </c>
      <c r="G84" s="218" t="s">
        <v>308</v>
      </c>
      <c r="H84" s="96"/>
      <c r="I84" s="53"/>
      <c r="J84" s="53"/>
    </row>
    <row r="85" spans="1:10" ht="17.25" x14ac:dyDescent="0.35">
      <c r="A85" s="64"/>
      <c r="B85" s="92" t="s">
        <v>114</v>
      </c>
      <c r="C85" s="94" t="s">
        <v>111</v>
      </c>
      <c r="D85" s="54"/>
      <c r="E85" s="92" t="s">
        <v>111</v>
      </c>
      <c r="F85" s="215"/>
      <c r="G85" s="218" t="s">
        <v>308</v>
      </c>
      <c r="H85" s="96"/>
      <c r="I85" s="53"/>
      <c r="J85" s="53"/>
    </row>
    <row r="86" spans="1:10" ht="16.5" x14ac:dyDescent="0.3">
      <c r="A86" s="64"/>
      <c r="B86" s="106" t="s">
        <v>310</v>
      </c>
      <c r="C86" s="99"/>
      <c r="D86" s="54"/>
      <c r="E86" s="92" t="s">
        <v>111</v>
      </c>
      <c r="F86" s="215"/>
      <c r="G86" s="54"/>
      <c r="H86" s="123"/>
      <c r="I86" s="53"/>
      <c r="J86" s="53"/>
    </row>
    <row r="87" spans="1:10" ht="18" thickBot="1" x14ac:dyDescent="0.4">
      <c r="A87" s="64" t="s">
        <v>96</v>
      </c>
      <c r="B87" s="110" t="s">
        <v>311</v>
      </c>
      <c r="C87" s="110" t="s">
        <v>312</v>
      </c>
      <c r="D87" s="111" t="s">
        <v>313</v>
      </c>
      <c r="E87" s="111" t="s">
        <v>314</v>
      </c>
      <c r="F87" s="111" t="s">
        <v>315</v>
      </c>
      <c r="G87" s="111" t="s">
        <v>316</v>
      </c>
      <c r="H87" s="123"/>
      <c r="I87" s="53"/>
      <c r="J87" s="53"/>
    </row>
    <row r="88" spans="1:10" ht="18.75" thickTop="1" x14ac:dyDescent="0.35">
      <c r="A88" s="64"/>
      <c r="B88" s="80" t="s">
        <v>98</v>
      </c>
      <c r="C88" s="80" t="s">
        <v>99</v>
      </c>
      <c r="D88" s="81" t="s">
        <v>100</v>
      </c>
      <c r="E88" s="82" t="s">
        <v>317</v>
      </c>
      <c r="F88" s="83" t="s">
        <v>274</v>
      </c>
      <c r="G88" s="114" t="s">
        <v>89</v>
      </c>
      <c r="H88" s="176" t="s">
        <v>205</v>
      </c>
      <c r="I88" s="53"/>
      <c r="J88" s="53"/>
    </row>
    <row r="89" spans="1:10" ht="17.25" x14ac:dyDescent="0.35">
      <c r="A89" s="64" t="s">
        <v>318</v>
      </c>
      <c r="B89" s="84">
        <v>44543</v>
      </c>
      <c r="C89" s="84">
        <f t="shared" ref="C89:H89" si="9">B89+1</f>
        <v>44544</v>
      </c>
      <c r="D89" s="84">
        <f t="shared" si="9"/>
        <v>44545</v>
      </c>
      <c r="E89" s="84">
        <f t="shared" si="9"/>
        <v>44546</v>
      </c>
      <c r="F89" s="85">
        <f t="shared" si="9"/>
        <v>44547</v>
      </c>
      <c r="G89" s="67">
        <f t="shared" si="9"/>
        <v>44548</v>
      </c>
      <c r="H89" s="67">
        <f t="shared" si="9"/>
        <v>44549</v>
      </c>
      <c r="I89" s="53"/>
      <c r="J89" s="53"/>
    </row>
    <row r="90" spans="1:10" ht="22.5" x14ac:dyDescent="0.45">
      <c r="A90" s="64"/>
      <c r="B90" s="86" t="s">
        <v>319</v>
      </c>
      <c r="C90" s="87" t="s">
        <v>320</v>
      </c>
      <c r="D90" s="87" t="s">
        <v>321</v>
      </c>
      <c r="E90" s="87" t="s">
        <v>322</v>
      </c>
      <c r="F90" s="219" t="s">
        <v>323</v>
      </c>
      <c r="G90" s="131" t="s">
        <v>92</v>
      </c>
      <c r="H90" s="131" t="s">
        <v>92</v>
      </c>
      <c r="I90" s="53"/>
      <c r="J90" s="53"/>
    </row>
    <row r="91" spans="1:10" ht="22.5" x14ac:dyDescent="0.45">
      <c r="A91" s="64"/>
      <c r="B91" s="89" t="s">
        <v>110</v>
      </c>
      <c r="C91" s="89" t="s">
        <v>110</v>
      </c>
      <c r="D91" s="89" t="s">
        <v>110</v>
      </c>
      <c r="E91" s="89" t="s">
        <v>110</v>
      </c>
      <c r="F91" s="188" t="s">
        <v>324</v>
      </c>
      <c r="G91" s="213"/>
      <c r="H91" s="213"/>
      <c r="I91" s="53"/>
      <c r="J91" s="220"/>
    </row>
    <row r="92" spans="1:10" ht="18" x14ac:dyDescent="0.35">
      <c r="A92" s="64"/>
      <c r="B92" s="221" t="s">
        <v>111</v>
      </c>
      <c r="C92" s="222" t="s">
        <v>325</v>
      </c>
      <c r="D92" s="223" t="s">
        <v>326</v>
      </c>
      <c r="E92" s="215" t="s">
        <v>111</v>
      </c>
      <c r="F92" s="224" t="s">
        <v>327</v>
      </c>
      <c r="G92" s="123"/>
      <c r="H92" s="123"/>
      <c r="I92" s="53"/>
      <c r="J92" s="225"/>
    </row>
    <row r="93" spans="1:10" ht="18" x14ac:dyDescent="0.35">
      <c r="A93" s="64"/>
      <c r="B93" s="226"/>
      <c r="C93" s="222" t="s">
        <v>325</v>
      </c>
      <c r="D93" s="92" t="s">
        <v>114</v>
      </c>
      <c r="E93" s="92" t="s">
        <v>111</v>
      </c>
      <c r="F93" s="227" t="s">
        <v>328</v>
      </c>
      <c r="G93" s="96"/>
      <c r="H93" s="96"/>
      <c r="I93" s="53"/>
      <c r="J93" s="97"/>
    </row>
    <row r="94" spans="1:10" ht="18" x14ac:dyDescent="0.35">
      <c r="A94" s="64"/>
      <c r="B94" s="228" t="s">
        <v>329</v>
      </c>
      <c r="C94" s="222" t="s">
        <v>325</v>
      </c>
      <c r="D94" s="92" t="s">
        <v>114</v>
      </c>
      <c r="E94" s="214" t="s">
        <v>330</v>
      </c>
      <c r="F94" s="224" t="s">
        <v>331</v>
      </c>
      <c r="G94" s="96"/>
      <c r="H94" s="96"/>
      <c r="I94" s="53"/>
      <c r="J94" s="97"/>
    </row>
    <row r="95" spans="1:10" ht="18" x14ac:dyDescent="0.35">
      <c r="A95" s="64"/>
      <c r="B95" s="228" t="s">
        <v>332</v>
      </c>
      <c r="C95" s="92" t="s">
        <v>111</v>
      </c>
      <c r="D95" s="92" t="s">
        <v>114</v>
      </c>
      <c r="E95" s="92" t="s">
        <v>333</v>
      </c>
      <c r="F95" s="201"/>
      <c r="G95" s="123"/>
      <c r="H95" s="123"/>
      <c r="I95" s="53"/>
      <c r="J95" s="97"/>
    </row>
    <row r="96" spans="1:10" ht="18" x14ac:dyDescent="0.35">
      <c r="A96" s="64"/>
      <c r="B96" s="183"/>
      <c r="C96" s="99"/>
      <c r="D96" s="215" t="s">
        <v>111</v>
      </c>
      <c r="E96" s="214" t="s">
        <v>330</v>
      </c>
      <c r="F96" s="201"/>
      <c r="G96" s="123"/>
      <c r="H96" s="123"/>
      <c r="I96" s="53"/>
      <c r="J96" s="229"/>
    </row>
    <row r="97" spans="1:10" ht="17.25" x14ac:dyDescent="0.35">
      <c r="A97" s="64"/>
      <c r="B97" s="183"/>
      <c r="C97" s="99"/>
      <c r="D97" s="215" t="s">
        <v>111</v>
      </c>
      <c r="E97" s="92" t="s">
        <v>114</v>
      </c>
      <c r="F97" s="230"/>
      <c r="G97" s="123"/>
      <c r="H97" s="123"/>
      <c r="I97" s="53"/>
      <c r="J97" s="231"/>
    </row>
    <row r="98" spans="1:10" ht="18.75" thickBot="1" x14ac:dyDescent="0.4">
      <c r="A98" s="64"/>
      <c r="B98" s="110" t="s">
        <v>334</v>
      </c>
      <c r="C98" s="232" t="s">
        <v>335</v>
      </c>
      <c r="D98" s="232" t="s">
        <v>336</v>
      </c>
      <c r="E98" s="111" t="s">
        <v>337</v>
      </c>
      <c r="F98" s="233" t="s">
        <v>338</v>
      </c>
      <c r="G98" s="234"/>
      <c r="H98" s="234"/>
      <c r="I98" s="53"/>
      <c r="J98" s="53"/>
    </row>
    <row r="99" spans="1:10" ht="18.75" thickTop="1" x14ac:dyDescent="0.35">
      <c r="A99" s="64"/>
      <c r="B99" s="235" t="s">
        <v>339</v>
      </c>
      <c r="C99" s="235" t="s">
        <v>340</v>
      </c>
      <c r="D99" s="235" t="s">
        <v>341</v>
      </c>
      <c r="E99" s="61" t="s">
        <v>342</v>
      </c>
      <c r="F99" s="61" t="s">
        <v>343</v>
      </c>
      <c r="G99" s="114" t="s">
        <v>89</v>
      </c>
      <c r="H99" s="176" t="s">
        <v>205</v>
      </c>
      <c r="I99" s="53"/>
      <c r="J99" s="53"/>
    </row>
    <row r="100" spans="1:10" ht="17.25" x14ac:dyDescent="0.35">
      <c r="A100" s="64" t="s">
        <v>344</v>
      </c>
      <c r="B100" s="65">
        <v>44550</v>
      </c>
      <c r="C100" s="65">
        <f t="shared" ref="C100:H100" si="10">B100+1</f>
        <v>44551</v>
      </c>
      <c r="D100" s="65">
        <f t="shared" si="10"/>
        <v>44552</v>
      </c>
      <c r="E100" s="65">
        <f t="shared" si="10"/>
        <v>44553</v>
      </c>
      <c r="F100" s="66">
        <f t="shared" si="10"/>
        <v>44554</v>
      </c>
      <c r="G100" s="67">
        <f t="shared" si="10"/>
        <v>44555</v>
      </c>
      <c r="H100" s="67">
        <f t="shared" si="10"/>
        <v>44556</v>
      </c>
      <c r="I100" s="53"/>
      <c r="J100" s="53"/>
    </row>
    <row r="101" spans="1:10" ht="22.5" x14ac:dyDescent="0.45">
      <c r="A101" s="64"/>
      <c r="B101" s="236" t="s">
        <v>345</v>
      </c>
      <c r="C101" s="236" t="s">
        <v>345</v>
      </c>
      <c r="D101" s="236" t="s">
        <v>345</v>
      </c>
      <c r="E101" s="236" t="s">
        <v>345</v>
      </c>
      <c r="F101" s="236" t="s">
        <v>345</v>
      </c>
      <c r="G101" s="131" t="s">
        <v>92</v>
      </c>
      <c r="H101" s="131" t="s">
        <v>92</v>
      </c>
      <c r="I101" s="53"/>
      <c r="J101" s="53"/>
    </row>
    <row r="102" spans="1:10" ht="16.5" x14ac:dyDescent="0.3">
      <c r="A102" s="64"/>
      <c r="B102" s="99"/>
      <c r="C102" s="99"/>
      <c r="D102" s="99"/>
      <c r="E102" s="54"/>
      <c r="F102" s="237"/>
      <c r="G102" s="96"/>
      <c r="H102" s="96"/>
      <c r="I102" s="53"/>
      <c r="J102" s="53"/>
    </row>
    <row r="103" spans="1:10" ht="16.5" x14ac:dyDescent="0.3">
      <c r="A103" s="64"/>
      <c r="B103" s="99"/>
      <c r="C103" s="171"/>
      <c r="D103" s="99"/>
      <c r="E103" s="54"/>
      <c r="F103" s="238"/>
      <c r="G103" s="96"/>
      <c r="H103" s="96"/>
      <c r="I103" s="53"/>
      <c r="J103" s="53"/>
    </row>
    <row r="104" spans="1:10" ht="18" x14ac:dyDescent="0.35">
      <c r="A104" s="64"/>
      <c r="B104" s="201"/>
      <c r="C104" s="171"/>
      <c r="D104" s="99"/>
      <c r="E104" s="54"/>
      <c r="F104" s="99"/>
      <c r="G104" s="239"/>
      <c r="H104" s="239"/>
      <c r="I104" s="53"/>
      <c r="J104" s="53"/>
    </row>
    <row r="105" spans="1:10" ht="18" x14ac:dyDescent="0.35">
      <c r="A105" s="64"/>
      <c r="B105" s="201"/>
      <c r="C105" s="99"/>
      <c r="D105" s="99"/>
      <c r="E105" s="99"/>
      <c r="F105" s="171"/>
      <c r="G105" s="239"/>
      <c r="H105" s="239"/>
      <c r="I105" s="53"/>
      <c r="J105" s="53"/>
    </row>
    <row r="106" spans="1:10" ht="18.75" x14ac:dyDescent="0.4">
      <c r="A106" s="64"/>
      <c r="B106" s="201"/>
      <c r="C106" s="99"/>
      <c r="D106" s="99"/>
      <c r="E106" s="99"/>
      <c r="F106" s="240"/>
      <c r="G106" s="239"/>
      <c r="H106" s="239"/>
      <c r="I106" s="53"/>
      <c r="J106" s="53"/>
    </row>
    <row r="107" spans="1:10" ht="18.75" x14ac:dyDescent="0.4">
      <c r="A107" s="64"/>
      <c r="B107" s="201"/>
      <c r="C107" s="99"/>
      <c r="D107" s="99"/>
      <c r="E107" s="99"/>
      <c r="F107" s="240"/>
      <c r="G107" s="123"/>
      <c r="H107" s="123"/>
      <c r="I107" s="53"/>
      <c r="J107" s="53"/>
    </row>
    <row r="108" spans="1:10" ht="18" x14ac:dyDescent="0.35">
      <c r="A108" s="64"/>
      <c r="B108" s="201"/>
      <c r="C108" s="99"/>
      <c r="D108" s="99"/>
      <c r="E108" s="99"/>
      <c r="F108" s="95"/>
      <c r="G108" s="75"/>
      <c r="H108" s="75"/>
      <c r="I108" s="53"/>
      <c r="J108" s="53"/>
    </row>
    <row r="109" spans="1:10" ht="18.75" thickBot="1" x14ac:dyDescent="0.4">
      <c r="A109" s="64"/>
      <c r="B109" s="241"/>
      <c r="C109" s="242"/>
      <c r="D109" s="242"/>
      <c r="E109" s="242"/>
      <c r="F109" s="243"/>
      <c r="G109" s="244"/>
      <c r="H109" s="244"/>
      <c r="I109" s="53"/>
      <c r="J109" s="53"/>
    </row>
    <row r="110" spans="1:10" ht="18.75" thickTop="1" x14ac:dyDescent="0.35">
      <c r="A110" s="64"/>
      <c r="B110" s="58" t="s">
        <v>339</v>
      </c>
      <c r="C110" s="58" t="s">
        <v>340</v>
      </c>
      <c r="D110" s="58" t="s">
        <v>341</v>
      </c>
      <c r="E110" s="58" t="s">
        <v>342</v>
      </c>
      <c r="F110" s="61" t="s">
        <v>343</v>
      </c>
      <c r="G110" s="62" t="s">
        <v>89</v>
      </c>
      <c r="H110" s="176" t="s">
        <v>205</v>
      </c>
      <c r="I110" s="53"/>
      <c r="J110" s="53"/>
    </row>
    <row r="111" spans="1:10" ht="17.25" x14ac:dyDescent="0.35">
      <c r="A111" s="64" t="s">
        <v>344</v>
      </c>
      <c r="B111" s="65">
        <v>44557</v>
      </c>
      <c r="C111" s="65">
        <f t="shared" ref="C111:H111" si="11">B111+1</f>
        <v>44558</v>
      </c>
      <c r="D111" s="65">
        <f t="shared" si="11"/>
        <v>44559</v>
      </c>
      <c r="E111" s="65">
        <f t="shared" si="11"/>
        <v>44560</v>
      </c>
      <c r="F111" s="66">
        <f t="shared" si="11"/>
        <v>44561</v>
      </c>
      <c r="G111" s="67">
        <f t="shared" si="11"/>
        <v>44562</v>
      </c>
      <c r="H111" s="67">
        <f t="shared" si="11"/>
        <v>44563</v>
      </c>
      <c r="I111" s="53"/>
      <c r="J111" s="53"/>
    </row>
    <row r="112" spans="1:10" ht="22.5" x14ac:dyDescent="0.45">
      <c r="A112" s="64"/>
      <c r="B112" s="236" t="s">
        <v>345</v>
      </c>
      <c r="C112" s="236" t="s">
        <v>345</v>
      </c>
      <c r="D112" s="236" t="s">
        <v>345</v>
      </c>
      <c r="E112" s="236" t="s">
        <v>345</v>
      </c>
      <c r="F112" s="236" t="s">
        <v>345</v>
      </c>
      <c r="G112" s="70" t="s">
        <v>92</v>
      </c>
      <c r="H112" s="70" t="s">
        <v>92</v>
      </c>
      <c r="I112" s="53"/>
      <c r="J112" s="53"/>
    </row>
    <row r="113" spans="1:10" ht="18" x14ac:dyDescent="0.35">
      <c r="A113" s="64"/>
      <c r="B113" s="183"/>
      <c r="C113" s="245"/>
      <c r="D113" s="227"/>
      <c r="E113" s="125"/>
      <c r="F113" s="125"/>
      <c r="G113" s="123"/>
      <c r="H113" s="123"/>
      <c r="I113" s="53"/>
      <c r="J113" s="53"/>
    </row>
    <row r="114" spans="1:10" ht="16.5" x14ac:dyDescent="0.3">
      <c r="A114" s="64"/>
      <c r="B114" s="183"/>
      <c r="C114" s="238"/>
      <c r="D114" s="238"/>
      <c r="E114" s="238"/>
      <c r="F114" s="238"/>
      <c r="G114" s="96"/>
      <c r="H114" s="96"/>
      <c r="I114" s="53"/>
      <c r="J114" s="53"/>
    </row>
    <row r="115" spans="1:10" ht="16.5" x14ac:dyDescent="0.3">
      <c r="A115" s="64"/>
      <c r="B115" s="183"/>
      <c r="C115" s="238"/>
      <c r="D115" s="238"/>
      <c r="E115" s="238"/>
      <c r="F115" s="237"/>
      <c r="G115" s="96"/>
      <c r="H115" s="96"/>
      <c r="I115" s="53"/>
      <c r="J115" s="53"/>
    </row>
    <row r="116" spans="1:10" ht="19.5" x14ac:dyDescent="0.4">
      <c r="A116" s="64"/>
      <c r="B116" s="183"/>
      <c r="C116" s="246"/>
      <c r="D116" s="240"/>
      <c r="E116" s="247"/>
      <c r="F116" s="99"/>
      <c r="G116" s="239"/>
      <c r="H116" s="239"/>
      <c r="I116" s="53"/>
      <c r="J116" s="53"/>
    </row>
    <row r="117" spans="1:10" ht="18.75" x14ac:dyDescent="0.4">
      <c r="A117" s="64"/>
      <c r="B117" s="99"/>
      <c r="C117" s="240"/>
      <c r="D117" s="240"/>
      <c r="E117" s="99"/>
      <c r="F117" s="240"/>
      <c r="G117" s="239"/>
      <c r="H117" s="239"/>
      <c r="I117" s="53"/>
      <c r="J117" s="53"/>
    </row>
    <row r="118" spans="1:10" ht="18.75" x14ac:dyDescent="0.4">
      <c r="A118" s="64"/>
      <c r="B118" s="99"/>
      <c r="C118" s="240"/>
      <c r="D118" s="240"/>
      <c r="E118" s="99"/>
      <c r="F118" s="240"/>
      <c r="G118" s="123"/>
      <c r="H118" s="123"/>
      <c r="I118" s="53"/>
      <c r="J118" s="53"/>
    </row>
    <row r="119" spans="1:10" ht="18.75" x14ac:dyDescent="0.4">
      <c r="A119" s="64"/>
      <c r="B119" s="99"/>
      <c r="C119" s="240"/>
      <c r="D119" s="230"/>
      <c r="E119" s="99"/>
      <c r="F119" s="136"/>
      <c r="G119" s="75"/>
      <c r="H119" s="75"/>
      <c r="I119" s="53"/>
      <c r="J119" s="53"/>
    </row>
    <row r="120" spans="1:10" ht="18.75" thickBot="1" x14ac:dyDescent="0.4">
      <c r="A120" s="64"/>
      <c r="B120" s="242"/>
      <c r="C120" s="248"/>
      <c r="D120" s="249"/>
      <c r="E120" s="250"/>
      <c r="F120" s="243"/>
      <c r="G120" s="251"/>
      <c r="H120" s="251"/>
      <c r="I120" s="53"/>
      <c r="J120" s="53"/>
    </row>
    <row r="121" spans="1:10" ht="18.75" thickTop="1" x14ac:dyDescent="0.35">
      <c r="A121" s="64"/>
      <c r="B121" s="235" t="s">
        <v>339</v>
      </c>
      <c r="C121" s="235" t="s">
        <v>340</v>
      </c>
      <c r="D121" s="235" t="s">
        <v>341</v>
      </c>
      <c r="E121" s="58" t="s">
        <v>342</v>
      </c>
      <c r="F121" s="61" t="s">
        <v>343</v>
      </c>
      <c r="G121" s="114" t="s">
        <v>89</v>
      </c>
      <c r="H121" s="176" t="s">
        <v>205</v>
      </c>
      <c r="I121" s="53"/>
      <c r="J121" s="53"/>
    </row>
    <row r="122" spans="1:10" ht="17.25" x14ac:dyDescent="0.35">
      <c r="A122" s="64" t="s">
        <v>344</v>
      </c>
      <c r="B122" s="65">
        <v>44564</v>
      </c>
      <c r="C122" s="65">
        <f t="shared" ref="C122:H122" si="12">B122+1</f>
        <v>44565</v>
      </c>
      <c r="D122" s="65">
        <f t="shared" si="12"/>
        <v>44566</v>
      </c>
      <c r="E122" s="65">
        <f t="shared" si="12"/>
        <v>44567</v>
      </c>
      <c r="F122" s="66">
        <f t="shared" si="12"/>
        <v>44568</v>
      </c>
      <c r="G122" s="67">
        <f t="shared" si="12"/>
        <v>44569</v>
      </c>
      <c r="H122" s="67">
        <f t="shared" si="12"/>
        <v>44570</v>
      </c>
      <c r="I122" s="53"/>
      <c r="J122" s="53"/>
    </row>
    <row r="123" spans="1:10" ht="22.5" x14ac:dyDescent="0.45">
      <c r="A123" s="64"/>
      <c r="B123" s="236" t="s">
        <v>345</v>
      </c>
      <c r="C123" s="236" t="s">
        <v>345</v>
      </c>
      <c r="D123" s="236" t="s">
        <v>345</v>
      </c>
      <c r="E123" s="236" t="s">
        <v>345</v>
      </c>
      <c r="F123" s="236" t="s">
        <v>345</v>
      </c>
      <c r="G123" s="70" t="s">
        <v>92</v>
      </c>
      <c r="H123" s="70" t="s">
        <v>92</v>
      </c>
      <c r="I123" s="53"/>
      <c r="J123" s="53"/>
    </row>
    <row r="124" spans="1:10" ht="18" x14ac:dyDescent="0.35">
      <c r="A124" s="64"/>
      <c r="B124" s="252"/>
      <c r="C124" s="124"/>
      <c r="D124" s="227"/>
      <c r="E124" s="125"/>
      <c r="F124" s="125"/>
      <c r="G124" s="239"/>
      <c r="H124" s="253"/>
      <c r="I124" s="53"/>
      <c r="J124" s="53"/>
    </row>
    <row r="125" spans="1:10" ht="16.5" x14ac:dyDescent="0.3">
      <c r="A125" s="64"/>
      <c r="B125" s="238"/>
      <c r="C125" s="238"/>
      <c r="D125" s="238"/>
      <c r="E125" s="238"/>
      <c r="F125" s="238"/>
      <c r="G125" s="96"/>
      <c r="H125" s="117"/>
      <c r="I125" s="53"/>
      <c r="J125" s="53"/>
    </row>
    <row r="126" spans="1:10" ht="16.5" x14ac:dyDescent="0.3">
      <c r="A126" s="64"/>
      <c r="B126" s="238"/>
      <c r="C126" s="254"/>
      <c r="D126" s="238"/>
      <c r="E126" s="238"/>
      <c r="F126" s="238"/>
      <c r="G126" s="96"/>
      <c r="H126" s="117"/>
      <c r="I126" s="53"/>
      <c r="J126" s="53"/>
    </row>
    <row r="127" spans="1:10" ht="19.5" x14ac:dyDescent="0.4">
      <c r="A127" s="64"/>
      <c r="B127" s="255"/>
      <c r="C127" s="256"/>
      <c r="D127" s="240"/>
      <c r="E127" s="247"/>
      <c r="F127" s="99"/>
      <c r="G127" s="239"/>
      <c r="H127" s="253"/>
      <c r="I127" s="53"/>
      <c r="J127" s="53"/>
    </row>
    <row r="128" spans="1:10" ht="18.75" x14ac:dyDescent="0.4">
      <c r="A128" s="64"/>
      <c r="B128" s="257"/>
      <c r="C128" s="240"/>
      <c r="D128" s="240"/>
      <c r="E128" s="99"/>
      <c r="F128" s="240"/>
      <c r="G128" s="239"/>
      <c r="H128" s="253"/>
      <c r="I128" s="53"/>
      <c r="J128" s="53"/>
    </row>
    <row r="129" spans="1:10" ht="18.75" x14ac:dyDescent="0.4">
      <c r="A129" s="64"/>
      <c r="B129" s="257"/>
      <c r="C129" s="240"/>
      <c r="D129" s="240"/>
      <c r="E129" s="99"/>
      <c r="F129" s="240"/>
      <c r="G129" s="123"/>
      <c r="H129" s="258"/>
      <c r="I129" s="53"/>
      <c r="J129" s="53"/>
    </row>
    <row r="130" spans="1:10" ht="18.75" x14ac:dyDescent="0.4">
      <c r="A130" s="64"/>
      <c r="B130" s="99"/>
      <c r="C130" s="240"/>
      <c r="D130" s="230"/>
      <c r="E130" s="99"/>
      <c r="F130" s="136"/>
      <c r="G130" s="75"/>
      <c r="H130" s="259"/>
      <c r="I130" s="53"/>
      <c r="J130" s="53"/>
    </row>
    <row r="131" spans="1:10" ht="18.75" thickBot="1" x14ac:dyDescent="0.4">
      <c r="A131" s="64"/>
      <c r="B131" s="260"/>
      <c r="C131" s="248"/>
      <c r="D131" s="249"/>
      <c r="E131" s="250"/>
      <c r="F131" s="243"/>
      <c r="G131" s="261"/>
      <c r="H131" s="262"/>
      <c r="I131" s="53"/>
      <c r="J131" s="53"/>
    </row>
    <row r="132" spans="1:10" ht="18.75" thickTop="1" x14ac:dyDescent="0.35">
      <c r="A132" s="64"/>
      <c r="B132" s="80" t="s">
        <v>98</v>
      </c>
      <c r="C132" s="80" t="s">
        <v>99</v>
      </c>
      <c r="D132" s="81" t="s">
        <v>100</v>
      </c>
      <c r="E132" s="82" t="s">
        <v>101</v>
      </c>
      <c r="F132" s="83" t="s">
        <v>102</v>
      </c>
      <c r="G132" s="114" t="s">
        <v>89</v>
      </c>
      <c r="H132" s="176" t="s">
        <v>205</v>
      </c>
      <c r="I132" s="53"/>
      <c r="J132" s="53"/>
    </row>
    <row r="133" spans="1:10" ht="17.25" x14ac:dyDescent="0.35">
      <c r="A133" s="64" t="s">
        <v>346</v>
      </c>
      <c r="B133" s="84">
        <v>44571</v>
      </c>
      <c r="C133" s="85">
        <f t="shared" ref="C133:H133" si="13">B133+1</f>
        <v>44572</v>
      </c>
      <c r="D133" s="84">
        <f t="shared" si="13"/>
        <v>44573</v>
      </c>
      <c r="E133" s="84">
        <f t="shared" si="13"/>
        <v>44574</v>
      </c>
      <c r="F133" s="85">
        <f t="shared" si="13"/>
        <v>44575</v>
      </c>
      <c r="G133" s="67">
        <f t="shared" si="13"/>
        <v>44576</v>
      </c>
      <c r="H133" s="67">
        <f t="shared" si="13"/>
        <v>44577</v>
      </c>
      <c r="I133" s="53"/>
      <c r="J133" s="53"/>
    </row>
    <row r="134" spans="1:10" ht="23.25" thickBot="1" x14ac:dyDescent="0.5">
      <c r="A134" s="64"/>
      <c r="B134" s="87" t="s">
        <v>347</v>
      </c>
      <c r="C134" s="86" t="s">
        <v>348</v>
      </c>
      <c r="D134" s="87" t="s">
        <v>349</v>
      </c>
      <c r="E134" s="87" t="s">
        <v>350</v>
      </c>
      <c r="F134" s="87" t="s">
        <v>351</v>
      </c>
      <c r="G134" s="70" t="s">
        <v>92</v>
      </c>
      <c r="H134" s="70" t="s">
        <v>92</v>
      </c>
      <c r="I134" s="53"/>
      <c r="J134" s="53"/>
    </row>
    <row r="135" spans="1:10" ht="18" thickTop="1" x14ac:dyDescent="0.35">
      <c r="A135" s="64"/>
      <c r="B135" s="263" t="s">
        <v>352</v>
      </c>
      <c r="C135" s="264" t="s">
        <v>353</v>
      </c>
      <c r="D135" s="89" t="s">
        <v>110</v>
      </c>
      <c r="E135" s="89" t="s">
        <v>110</v>
      </c>
      <c r="F135" s="89" t="s">
        <v>110</v>
      </c>
      <c r="G135" s="123"/>
      <c r="H135" s="253"/>
      <c r="I135" s="53"/>
      <c r="J135" s="53"/>
    </row>
    <row r="136" spans="1:10" ht="17.25" x14ac:dyDescent="0.35">
      <c r="A136" s="64"/>
      <c r="B136" s="265">
        <f>G122+1</f>
        <v>44570</v>
      </c>
      <c r="C136" s="266" t="s">
        <v>354</v>
      </c>
      <c r="D136" s="267" t="s">
        <v>355</v>
      </c>
      <c r="E136" s="267" t="s">
        <v>355</v>
      </c>
      <c r="F136" s="267" t="s">
        <v>355</v>
      </c>
      <c r="G136" s="123"/>
      <c r="H136" s="117"/>
      <c r="I136" s="53"/>
      <c r="J136" s="53"/>
    </row>
    <row r="137" spans="1:10" ht="17.25" thickBot="1" x14ac:dyDescent="0.35">
      <c r="A137" s="64"/>
      <c r="B137" s="264" t="s">
        <v>353</v>
      </c>
      <c r="C137" s="268" t="s">
        <v>356</v>
      </c>
      <c r="D137" s="269" t="s">
        <v>116</v>
      </c>
      <c r="E137" s="99" t="s">
        <v>357</v>
      </c>
      <c r="F137" s="270" t="s">
        <v>358</v>
      </c>
      <c r="G137" s="123"/>
      <c r="H137" s="117"/>
      <c r="I137" s="53"/>
      <c r="J137" s="53"/>
    </row>
    <row r="138" spans="1:10" ht="17.25" thickTop="1" x14ac:dyDescent="0.3">
      <c r="A138" s="64"/>
      <c r="B138" s="271" t="s">
        <v>359</v>
      </c>
      <c r="C138" s="92" t="s">
        <v>360</v>
      </c>
      <c r="D138" s="272" t="s">
        <v>114</v>
      </c>
      <c r="E138" s="93" t="s">
        <v>358</v>
      </c>
      <c r="F138" s="270" t="s">
        <v>358</v>
      </c>
      <c r="G138" s="54"/>
      <c r="H138" s="253"/>
      <c r="I138" s="53"/>
      <c r="J138" s="53"/>
    </row>
    <row r="139" spans="1:10" ht="16.5" x14ac:dyDescent="0.3">
      <c r="A139" s="64"/>
      <c r="B139" s="273" t="s">
        <v>359</v>
      </c>
      <c r="C139" s="92" t="s">
        <v>361</v>
      </c>
      <c r="D139" s="274" t="s">
        <v>325</v>
      </c>
      <c r="E139" s="275" t="s">
        <v>362</v>
      </c>
      <c r="F139" s="99"/>
      <c r="G139" s="123"/>
      <c r="H139" s="253" t="s">
        <v>363</v>
      </c>
      <c r="I139" s="53"/>
      <c r="J139" s="53"/>
    </row>
    <row r="140" spans="1:10" ht="22.5" x14ac:dyDescent="0.45">
      <c r="A140" s="64"/>
      <c r="B140" s="99"/>
      <c r="C140" s="276" t="s">
        <v>364</v>
      </c>
      <c r="D140" s="274" t="s">
        <v>325</v>
      </c>
      <c r="E140" s="270" t="s">
        <v>358</v>
      </c>
      <c r="F140" s="99"/>
      <c r="G140" s="123"/>
      <c r="H140" s="258"/>
      <c r="I140" s="53"/>
      <c r="J140" s="53"/>
    </row>
    <row r="141" spans="1:10" ht="16.5" x14ac:dyDescent="0.3">
      <c r="A141" s="64"/>
      <c r="B141" s="54"/>
      <c r="C141" s="277"/>
      <c r="D141" s="274" t="s">
        <v>325</v>
      </c>
      <c r="E141" s="278" t="s">
        <v>365</v>
      </c>
      <c r="F141" s="279" t="s">
        <v>366</v>
      </c>
      <c r="G141" s="123"/>
      <c r="H141" s="259"/>
      <c r="I141" s="53"/>
      <c r="J141" s="53"/>
    </row>
    <row r="142" spans="1:10" ht="18.75" thickBot="1" x14ac:dyDescent="0.4">
      <c r="A142" s="64"/>
      <c r="B142" s="233" t="s">
        <v>367</v>
      </c>
      <c r="C142" s="233" t="s">
        <v>368</v>
      </c>
      <c r="D142" s="280" t="s">
        <v>369</v>
      </c>
      <c r="E142" s="173" t="s">
        <v>370</v>
      </c>
      <c r="F142" s="281" t="s">
        <v>371</v>
      </c>
      <c r="G142" s="262"/>
      <c r="H142" s="262"/>
      <c r="I142" s="53"/>
      <c r="J142" s="53"/>
    </row>
    <row r="143" spans="1:10" ht="18.75" thickTop="1" x14ac:dyDescent="0.35">
      <c r="A143" s="64"/>
      <c r="B143" s="80" t="s">
        <v>98</v>
      </c>
      <c r="C143" s="80" t="s">
        <v>99</v>
      </c>
      <c r="D143" s="81" t="s">
        <v>100</v>
      </c>
      <c r="E143" s="82" t="s">
        <v>101</v>
      </c>
      <c r="F143" s="83" t="s">
        <v>102</v>
      </c>
      <c r="G143" s="62" t="s">
        <v>89</v>
      </c>
      <c r="H143" s="176" t="s">
        <v>205</v>
      </c>
      <c r="I143" s="53"/>
      <c r="J143" s="53"/>
    </row>
    <row r="144" spans="1:10" ht="17.25" x14ac:dyDescent="0.35">
      <c r="A144" s="64" t="s">
        <v>372</v>
      </c>
      <c r="B144" s="84">
        <v>44578</v>
      </c>
      <c r="C144" s="85">
        <f t="shared" ref="C144:H144" si="14">B144+1</f>
        <v>44579</v>
      </c>
      <c r="D144" s="84">
        <f t="shared" si="14"/>
        <v>44580</v>
      </c>
      <c r="E144" s="84">
        <f t="shared" si="14"/>
        <v>44581</v>
      </c>
      <c r="F144" s="85">
        <f t="shared" si="14"/>
        <v>44582</v>
      </c>
      <c r="G144" s="67">
        <f t="shared" si="14"/>
        <v>44583</v>
      </c>
      <c r="H144" s="67">
        <f t="shared" si="14"/>
        <v>44584</v>
      </c>
      <c r="I144" s="53"/>
      <c r="J144" s="53"/>
    </row>
    <row r="145" spans="1:10" ht="22.5" x14ac:dyDescent="0.45">
      <c r="A145" s="64"/>
      <c r="B145" s="87" t="s">
        <v>373</v>
      </c>
      <c r="C145" s="86" t="s">
        <v>374</v>
      </c>
      <c r="D145" s="87" t="s">
        <v>375</v>
      </c>
      <c r="E145" s="87" t="s">
        <v>376</v>
      </c>
      <c r="F145" s="87" t="s">
        <v>377</v>
      </c>
      <c r="G145" s="70" t="s">
        <v>92</v>
      </c>
      <c r="H145" s="70" t="s">
        <v>92</v>
      </c>
      <c r="I145" s="53"/>
      <c r="J145" s="53"/>
    </row>
    <row r="146" spans="1:10" ht="17.25" x14ac:dyDescent="0.35">
      <c r="A146" s="64"/>
      <c r="B146" s="89" t="s">
        <v>110</v>
      </c>
      <c r="C146" s="89" t="s">
        <v>110</v>
      </c>
      <c r="D146" s="89" t="s">
        <v>110</v>
      </c>
      <c r="E146" s="89" t="s">
        <v>110</v>
      </c>
      <c r="F146" s="89" t="s">
        <v>110</v>
      </c>
      <c r="G146" s="253"/>
      <c r="H146" s="253"/>
      <c r="I146" s="53"/>
      <c r="J146" s="53"/>
    </row>
    <row r="147" spans="1:10" ht="17.25" x14ac:dyDescent="0.35">
      <c r="A147" s="64"/>
      <c r="B147" s="267" t="s">
        <v>355</v>
      </c>
      <c r="C147" s="267" t="s">
        <v>355</v>
      </c>
      <c r="D147" s="267" t="s">
        <v>355</v>
      </c>
      <c r="E147" s="267" t="s">
        <v>355</v>
      </c>
      <c r="F147" s="267" t="s">
        <v>355</v>
      </c>
      <c r="G147" s="117"/>
      <c r="H147" s="117"/>
      <c r="I147" s="53"/>
      <c r="J147" s="53"/>
    </row>
    <row r="148" spans="1:10" ht="16.5" x14ac:dyDescent="0.3">
      <c r="A148" s="64"/>
      <c r="B148" s="270" t="s">
        <v>358</v>
      </c>
      <c r="C148" s="120" t="s">
        <v>358</v>
      </c>
      <c r="D148" s="270" t="s">
        <v>358</v>
      </c>
      <c r="E148" s="270" t="s">
        <v>358</v>
      </c>
      <c r="F148" s="270" t="s">
        <v>358</v>
      </c>
      <c r="G148" s="117"/>
      <c r="H148" s="117"/>
      <c r="I148" s="53"/>
      <c r="J148" s="53"/>
    </row>
    <row r="149" spans="1:10" ht="18" x14ac:dyDescent="0.35">
      <c r="A149" s="64"/>
      <c r="B149" s="270" t="s">
        <v>358</v>
      </c>
      <c r="C149" s="120" t="s">
        <v>358</v>
      </c>
      <c r="D149" s="270" t="s">
        <v>358</v>
      </c>
      <c r="E149" s="270" t="s">
        <v>358</v>
      </c>
      <c r="F149" s="270" t="s">
        <v>378</v>
      </c>
      <c r="G149" s="253"/>
      <c r="H149" s="282" t="s">
        <v>379</v>
      </c>
      <c r="I149" s="53"/>
      <c r="J149" s="53"/>
    </row>
    <row r="150" spans="1:10" ht="16.5" x14ac:dyDescent="0.3">
      <c r="A150" s="64"/>
      <c r="B150" s="283" t="s">
        <v>380</v>
      </c>
      <c r="C150" s="99"/>
      <c r="D150" s="284" t="s">
        <v>381</v>
      </c>
      <c r="E150" s="270" t="s">
        <v>358</v>
      </c>
      <c r="F150" s="270" t="s">
        <v>378</v>
      </c>
      <c r="G150" s="253"/>
      <c r="H150" s="253"/>
      <c r="I150" s="53"/>
      <c r="J150" s="53"/>
    </row>
    <row r="151" spans="1:10" ht="16.5" x14ac:dyDescent="0.3">
      <c r="A151" s="64"/>
      <c r="B151" s="285" t="s">
        <v>382</v>
      </c>
      <c r="C151" s="99"/>
      <c r="D151" s="284" t="s">
        <v>383</v>
      </c>
      <c r="E151" s="99"/>
      <c r="F151" s="270" t="s">
        <v>378</v>
      </c>
      <c r="G151" s="258"/>
      <c r="H151" s="258"/>
      <c r="I151" s="53"/>
      <c r="J151" s="53"/>
    </row>
    <row r="152" spans="1:10" ht="16.5" x14ac:dyDescent="0.3">
      <c r="A152" s="64"/>
      <c r="B152" s="286" t="s">
        <v>384</v>
      </c>
      <c r="C152" s="286" t="s">
        <v>385</v>
      </c>
      <c r="D152" s="286" t="s">
        <v>386</v>
      </c>
      <c r="E152" s="99"/>
      <c r="F152" s="99"/>
      <c r="G152" s="259"/>
      <c r="H152" s="259"/>
      <c r="I152" s="53"/>
      <c r="J152" s="53"/>
    </row>
    <row r="153" spans="1:10" ht="18.75" thickBot="1" x14ac:dyDescent="0.4">
      <c r="A153" s="64"/>
      <c r="B153" s="287" t="s">
        <v>387</v>
      </c>
      <c r="C153" s="288" t="s">
        <v>388</v>
      </c>
      <c r="D153" s="287" t="s">
        <v>389</v>
      </c>
      <c r="E153" s="289" t="s">
        <v>390</v>
      </c>
      <c r="F153" s="289" t="s">
        <v>390</v>
      </c>
      <c r="G153" s="290"/>
      <c r="H153" s="290"/>
      <c r="I153" s="53"/>
      <c r="J153" s="53"/>
    </row>
    <row r="154" spans="1:10" ht="18.75" thickTop="1" x14ac:dyDescent="0.35">
      <c r="A154" s="64"/>
      <c r="B154" s="80" t="s">
        <v>98</v>
      </c>
      <c r="C154" s="80" t="s">
        <v>99</v>
      </c>
      <c r="D154" s="81" t="s">
        <v>100</v>
      </c>
      <c r="E154" s="82" t="s">
        <v>317</v>
      </c>
      <c r="F154" s="291" t="s">
        <v>102</v>
      </c>
      <c r="G154" s="292" t="s">
        <v>89</v>
      </c>
      <c r="H154" s="176" t="s">
        <v>205</v>
      </c>
      <c r="I154" s="53"/>
      <c r="J154" s="53"/>
    </row>
    <row r="155" spans="1:10" ht="17.25" x14ac:dyDescent="0.35">
      <c r="A155" s="64" t="s">
        <v>391</v>
      </c>
      <c r="B155" s="84">
        <v>44585</v>
      </c>
      <c r="C155" s="85">
        <f t="shared" ref="C155:H155" si="15">B155+1</f>
        <v>44586</v>
      </c>
      <c r="D155" s="85">
        <f t="shared" si="15"/>
        <v>44587</v>
      </c>
      <c r="E155" s="84">
        <f t="shared" si="15"/>
        <v>44588</v>
      </c>
      <c r="F155" s="85">
        <f t="shared" si="15"/>
        <v>44589</v>
      </c>
      <c r="G155" s="293">
        <f t="shared" si="15"/>
        <v>44590</v>
      </c>
      <c r="H155" s="67">
        <f t="shared" si="15"/>
        <v>44591</v>
      </c>
      <c r="I155" s="53"/>
      <c r="J155" s="53"/>
    </row>
    <row r="156" spans="1:10" ht="22.5" x14ac:dyDescent="0.45">
      <c r="A156" s="64"/>
      <c r="B156" s="87" t="s">
        <v>392</v>
      </c>
      <c r="C156" s="86" t="s">
        <v>393</v>
      </c>
      <c r="D156" s="87" t="s">
        <v>394</v>
      </c>
      <c r="E156" s="87" t="s">
        <v>395</v>
      </c>
      <c r="F156" s="87" t="s">
        <v>396</v>
      </c>
      <c r="G156" s="87" t="s">
        <v>397</v>
      </c>
      <c r="H156" s="70" t="s">
        <v>92</v>
      </c>
      <c r="I156" s="53"/>
      <c r="J156" s="53"/>
    </row>
    <row r="157" spans="1:10" ht="17.25" x14ac:dyDescent="0.35">
      <c r="A157" s="64"/>
      <c r="B157" s="89" t="s">
        <v>110</v>
      </c>
      <c r="C157" s="89" t="s">
        <v>398</v>
      </c>
      <c r="D157" s="89" t="s">
        <v>398</v>
      </c>
      <c r="E157" s="89" t="s">
        <v>398</v>
      </c>
      <c r="F157" s="89" t="s">
        <v>110</v>
      </c>
      <c r="G157" s="294" t="s">
        <v>399</v>
      </c>
      <c r="H157" s="258"/>
      <c r="I157" s="53"/>
      <c r="J157" s="53"/>
    </row>
    <row r="158" spans="1:10" ht="19.5" x14ac:dyDescent="0.4">
      <c r="A158" s="64"/>
      <c r="B158" s="92" t="s">
        <v>111</v>
      </c>
      <c r="C158" s="106" t="s">
        <v>111</v>
      </c>
      <c r="D158" s="192" t="s">
        <v>249</v>
      </c>
      <c r="E158" s="192" t="s">
        <v>249</v>
      </c>
      <c r="F158" s="92" t="s">
        <v>111</v>
      </c>
      <c r="G158" s="295" t="s">
        <v>400</v>
      </c>
      <c r="H158" s="258"/>
      <c r="I158" s="53"/>
      <c r="J158" s="53"/>
    </row>
    <row r="159" spans="1:10" ht="18" x14ac:dyDescent="0.35">
      <c r="A159" s="64"/>
      <c r="B159" s="106" t="s">
        <v>111</v>
      </c>
      <c r="C159" s="106" t="s">
        <v>111</v>
      </c>
      <c r="D159" s="133" t="s">
        <v>401</v>
      </c>
      <c r="E159" s="133" t="s">
        <v>401</v>
      </c>
      <c r="F159" s="92" t="s">
        <v>111</v>
      </c>
      <c r="G159" s="296" t="s">
        <v>402</v>
      </c>
      <c r="H159" s="258"/>
      <c r="I159" s="53"/>
      <c r="J159" s="53"/>
    </row>
    <row r="160" spans="1:10" ht="19.5" x14ac:dyDescent="0.4">
      <c r="A160" s="64"/>
      <c r="B160" s="93"/>
      <c r="C160" s="297"/>
      <c r="D160" s="298" t="s">
        <v>403</v>
      </c>
      <c r="E160" s="299" t="s">
        <v>404</v>
      </c>
      <c r="F160" s="92" t="s">
        <v>405</v>
      </c>
      <c r="G160" s="296" t="s">
        <v>406</v>
      </c>
      <c r="H160" s="258"/>
      <c r="I160" s="53"/>
      <c r="J160" s="53"/>
    </row>
    <row r="161" spans="1:10" ht="19.5" x14ac:dyDescent="0.4">
      <c r="A161" s="64"/>
      <c r="B161" s="300"/>
      <c r="C161" s="257"/>
      <c r="D161" s="299" t="s">
        <v>404</v>
      </c>
      <c r="E161" s="99"/>
      <c r="F161" s="54"/>
      <c r="G161" s="296" t="s">
        <v>407</v>
      </c>
      <c r="H161" s="258"/>
      <c r="I161" s="53"/>
      <c r="J161" s="53"/>
    </row>
    <row r="162" spans="1:10" ht="18.75" x14ac:dyDescent="0.4">
      <c r="A162" s="64"/>
      <c r="B162" s="99"/>
      <c r="C162" s="136"/>
      <c r="D162" s="240"/>
      <c r="E162" s="144"/>
      <c r="F162" s="144"/>
      <c r="G162" s="296" t="s">
        <v>408</v>
      </c>
      <c r="H162" s="258"/>
      <c r="I162" s="53"/>
      <c r="J162" s="53"/>
    </row>
    <row r="163" spans="1:10" ht="17.25" thickBot="1" x14ac:dyDescent="0.35">
      <c r="A163" s="64"/>
      <c r="B163" s="301" t="s">
        <v>409</v>
      </c>
      <c r="C163" s="302" t="s">
        <v>410</v>
      </c>
      <c r="D163" s="303" t="s">
        <v>411</v>
      </c>
      <c r="E163" s="303" t="s">
        <v>411</v>
      </c>
      <c r="F163" s="99"/>
      <c r="G163" s="296" t="s">
        <v>412</v>
      </c>
      <c r="H163" s="258"/>
      <c r="I163" s="53"/>
      <c r="J163" s="53"/>
    </row>
    <row r="164" spans="1:10" ht="19.5" thickTop="1" thickBot="1" x14ac:dyDescent="0.4">
      <c r="A164" s="64"/>
      <c r="B164" s="301" t="s">
        <v>413</v>
      </c>
      <c r="C164" s="302" t="s">
        <v>414</v>
      </c>
      <c r="D164" s="304" t="s">
        <v>415</v>
      </c>
      <c r="E164" s="304" t="s">
        <v>415</v>
      </c>
      <c r="F164" s="302" t="s">
        <v>416</v>
      </c>
      <c r="G164" s="302" t="s">
        <v>417</v>
      </c>
      <c r="H164" s="290"/>
      <c r="I164" s="53"/>
      <c r="J164" s="53"/>
    </row>
    <row r="165" spans="1:10" ht="18.75" thickTop="1" x14ac:dyDescent="0.35">
      <c r="A165" s="64"/>
      <c r="B165" s="80" t="s">
        <v>98</v>
      </c>
      <c r="C165" s="80" t="s">
        <v>99</v>
      </c>
      <c r="D165" s="81" t="s">
        <v>100</v>
      </c>
      <c r="E165" s="82" t="s">
        <v>101</v>
      </c>
      <c r="F165" s="83" t="s">
        <v>274</v>
      </c>
      <c r="G165" s="114" t="s">
        <v>89</v>
      </c>
      <c r="H165" s="176" t="s">
        <v>205</v>
      </c>
      <c r="I165" s="53"/>
      <c r="J165" s="53"/>
    </row>
    <row r="166" spans="1:10" ht="17.25" x14ac:dyDescent="0.35">
      <c r="A166" s="64" t="s">
        <v>418</v>
      </c>
      <c r="B166" s="84">
        <v>44592</v>
      </c>
      <c r="C166" s="85">
        <f t="shared" ref="C166:H166" si="16">B166+1</f>
        <v>44593</v>
      </c>
      <c r="D166" s="84">
        <f t="shared" si="16"/>
        <v>44594</v>
      </c>
      <c r="E166" s="84">
        <f t="shared" si="16"/>
        <v>44595</v>
      </c>
      <c r="F166" s="85">
        <f t="shared" si="16"/>
        <v>44596</v>
      </c>
      <c r="G166" s="67">
        <f t="shared" si="16"/>
        <v>44597</v>
      </c>
      <c r="H166" s="67">
        <f t="shared" si="16"/>
        <v>44598</v>
      </c>
      <c r="I166" s="53"/>
      <c r="J166" s="53"/>
    </row>
    <row r="167" spans="1:10" ht="22.5" x14ac:dyDescent="0.45">
      <c r="A167" s="64"/>
      <c r="B167" s="86" t="s">
        <v>419</v>
      </c>
      <c r="C167" s="87" t="s">
        <v>420</v>
      </c>
      <c r="D167" s="87" t="s">
        <v>421</v>
      </c>
      <c r="E167" s="87" t="s">
        <v>422</v>
      </c>
      <c r="F167" s="87" t="s">
        <v>423</v>
      </c>
      <c r="G167" s="70" t="s">
        <v>92</v>
      </c>
      <c r="H167" s="70" t="s">
        <v>92</v>
      </c>
      <c r="I167" s="53"/>
      <c r="J167" s="53"/>
    </row>
    <row r="168" spans="1:10" ht="17.25" x14ac:dyDescent="0.35">
      <c r="A168" s="64"/>
      <c r="B168" s="89" t="s">
        <v>110</v>
      </c>
      <c r="C168" s="89" t="s">
        <v>110</v>
      </c>
      <c r="D168" s="89" t="s">
        <v>110</v>
      </c>
      <c r="E168" s="89" t="s">
        <v>110</v>
      </c>
      <c r="F168" s="294" t="s">
        <v>399</v>
      </c>
      <c r="G168" s="259"/>
      <c r="H168" s="259"/>
      <c r="I168" s="53"/>
      <c r="J168" s="53"/>
    </row>
    <row r="169" spans="1:10" ht="17.25" x14ac:dyDescent="0.35">
      <c r="A169" s="64"/>
      <c r="B169" s="305" t="s">
        <v>424</v>
      </c>
      <c r="C169" s="215" t="s">
        <v>111</v>
      </c>
      <c r="D169" s="106" t="s">
        <v>111</v>
      </c>
      <c r="E169" s="106" t="s">
        <v>111</v>
      </c>
      <c r="F169" s="306"/>
      <c r="G169" s="259"/>
      <c r="H169" s="259"/>
      <c r="I169" s="53"/>
      <c r="J169" s="53"/>
    </row>
    <row r="170" spans="1:10" ht="17.25" x14ac:dyDescent="0.35">
      <c r="A170" s="64"/>
      <c r="B170" s="305" t="s">
        <v>136</v>
      </c>
      <c r="C170" s="215" t="s">
        <v>111</v>
      </c>
      <c r="D170" s="106" t="s">
        <v>114</v>
      </c>
      <c r="E170" s="99"/>
      <c r="F170" s="306" t="s">
        <v>425</v>
      </c>
      <c r="G170" s="259"/>
      <c r="H170" s="259"/>
      <c r="I170" s="53"/>
      <c r="J170" s="53"/>
    </row>
    <row r="171" spans="1:10" ht="17.25" x14ac:dyDescent="0.35">
      <c r="A171" s="64"/>
      <c r="B171" s="305" t="s">
        <v>136</v>
      </c>
      <c r="C171" s="215" t="s">
        <v>111</v>
      </c>
      <c r="D171" s="99"/>
      <c r="E171" s="99"/>
      <c r="F171" s="306" t="s">
        <v>425</v>
      </c>
      <c r="G171" s="259"/>
      <c r="H171" s="259"/>
      <c r="I171" s="53"/>
      <c r="J171" s="53"/>
    </row>
    <row r="172" spans="1:10" ht="17.25" x14ac:dyDescent="0.35">
      <c r="A172" s="64"/>
      <c r="B172" s="305" t="s">
        <v>136</v>
      </c>
      <c r="C172" s="215" t="s">
        <v>111</v>
      </c>
      <c r="D172" s="99"/>
      <c r="E172" s="99"/>
      <c r="F172" s="306" t="s">
        <v>425</v>
      </c>
      <c r="G172" s="259"/>
      <c r="H172" s="259"/>
      <c r="I172" s="53"/>
      <c r="J172" s="53"/>
    </row>
    <row r="173" spans="1:10" ht="19.5" x14ac:dyDescent="0.4">
      <c r="A173" s="64"/>
      <c r="B173" s="305" t="s">
        <v>136</v>
      </c>
      <c r="C173" s="215" t="s">
        <v>111</v>
      </c>
      <c r="D173" s="104" t="s">
        <v>120</v>
      </c>
      <c r="E173" s="99"/>
      <c r="F173" s="306" t="s">
        <v>425</v>
      </c>
      <c r="G173" s="259"/>
      <c r="H173" s="259"/>
      <c r="I173" s="53"/>
      <c r="J173" s="53"/>
    </row>
    <row r="174" spans="1:10" ht="19.5" x14ac:dyDescent="0.4">
      <c r="A174" s="64"/>
      <c r="B174" s="305" t="s">
        <v>426</v>
      </c>
      <c r="C174" s="136" t="s">
        <v>114</v>
      </c>
      <c r="D174" s="104" t="s">
        <v>122</v>
      </c>
      <c r="E174" s="54"/>
      <c r="F174" s="306" t="s">
        <v>427</v>
      </c>
      <c r="G174" s="259"/>
      <c r="H174" s="259"/>
      <c r="I174" s="53"/>
      <c r="J174" s="53"/>
    </row>
    <row r="175" spans="1:10" ht="18.75" thickBot="1" x14ac:dyDescent="0.4">
      <c r="A175" s="64"/>
      <c r="B175" s="281" t="s">
        <v>428</v>
      </c>
      <c r="C175" s="281" t="s">
        <v>429</v>
      </c>
      <c r="D175" s="281" t="s">
        <v>430</v>
      </c>
      <c r="E175" s="304" t="s">
        <v>431</v>
      </c>
      <c r="F175" s="233" t="s">
        <v>296</v>
      </c>
      <c r="G175" s="262"/>
      <c r="H175" s="262"/>
      <c r="I175" s="53"/>
      <c r="J175" s="53"/>
    </row>
    <row r="176" spans="1:10" ht="18.75" thickTop="1" x14ac:dyDescent="0.35">
      <c r="A176" s="64"/>
      <c r="B176" s="151" t="s">
        <v>98</v>
      </c>
      <c r="C176" s="151" t="s">
        <v>99</v>
      </c>
      <c r="D176" s="152" t="s">
        <v>100</v>
      </c>
      <c r="E176" s="151" t="s">
        <v>101</v>
      </c>
      <c r="F176" s="154" t="s">
        <v>274</v>
      </c>
      <c r="G176" s="62" t="s">
        <v>89</v>
      </c>
      <c r="H176" s="176" t="s">
        <v>205</v>
      </c>
      <c r="I176" s="53"/>
      <c r="J176" s="53"/>
    </row>
    <row r="177" spans="1:10" ht="17.25" x14ac:dyDescent="0.35">
      <c r="A177" s="64" t="s">
        <v>432</v>
      </c>
      <c r="B177" s="84">
        <v>44599</v>
      </c>
      <c r="C177" s="85">
        <f t="shared" ref="C177:H177" si="17">B177+1</f>
        <v>44600</v>
      </c>
      <c r="D177" s="84">
        <f t="shared" si="17"/>
        <v>44601</v>
      </c>
      <c r="E177" s="84">
        <f t="shared" si="17"/>
        <v>44602</v>
      </c>
      <c r="F177" s="85">
        <f t="shared" si="17"/>
        <v>44603</v>
      </c>
      <c r="G177" s="67">
        <f t="shared" si="17"/>
        <v>44604</v>
      </c>
      <c r="H177" s="67">
        <f t="shared" si="17"/>
        <v>44605</v>
      </c>
      <c r="I177" s="53"/>
      <c r="J177" s="53"/>
    </row>
    <row r="178" spans="1:10" ht="22.5" x14ac:dyDescent="0.45">
      <c r="A178" s="64"/>
      <c r="B178" s="86" t="s">
        <v>433</v>
      </c>
      <c r="C178" s="87" t="s">
        <v>434</v>
      </c>
      <c r="D178" s="87" t="s">
        <v>435</v>
      </c>
      <c r="E178" s="87" t="s">
        <v>436</v>
      </c>
      <c r="F178" s="87" t="s">
        <v>437</v>
      </c>
      <c r="G178" s="70" t="s">
        <v>92</v>
      </c>
      <c r="H178" s="70" t="s">
        <v>92</v>
      </c>
      <c r="I178" s="53"/>
      <c r="J178" s="53"/>
    </row>
    <row r="179" spans="1:10" ht="18" x14ac:dyDescent="0.35">
      <c r="A179" s="64"/>
      <c r="B179" s="307" t="s">
        <v>110</v>
      </c>
      <c r="C179" s="89" t="s">
        <v>110</v>
      </c>
      <c r="D179" s="307" t="s">
        <v>438</v>
      </c>
      <c r="E179" s="89" t="s">
        <v>439</v>
      </c>
      <c r="F179" s="308" t="s">
        <v>399</v>
      </c>
      <c r="G179" s="239"/>
      <c r="H179" s="253"/>
      <c r="I179" s="53"/>
      <c r="J179" s="309"/>
    </row>
    <row r="180" spans="1:10" ht="17.25" x14ac:dyDescent="0.35">
      <c r="A180" s="64"/>
      <c r="B180" s="99" t="s">
        <v>440</v>
      </c>
      <c r="C180" s="270" t="s">
        <v>441</v>
      </c>
      <c r="D180" s="310" t="s">
        <v>442</v>
      </c>
      <c r="E180" s="308" t="s">
        <v>399</v>
      </c>
      <c r="F180" s="311" t="s">
        <v>443</v>
      </c>
      <c r="G180" s="123"/>
      <c r="H180" s="253"/>
      <c r="I180" s="53"/>
      <c r="J180" s="312"/>
    </row>
    <row r="181" spans="1:10" ht="17.25" x14ac:dyDescent="0.35">
      <c r="A181" s="64"/>
      <c r="B181" s="221" t="s">
        <v>444</v>
      </c>
      <c r="C181" s="285" t="s">
        <v>445</v>
      </c>
      <c r="D181" s="313" t="s">
        <v>446</v>
      </c>
      <c r="E181" s="164" t="s">
        <v>447</v>
      </c>
      <c r="F181" s="314" t="s">
        <v>448</v>
      </c>
      <c r="G181" s="96"/>
      <c r="H181" s="117"/>
      <c r="I181" s="53"/>
      <c r="J181" s="315"/>
    </row>
    <row r="182" spans="1:10" ht="18" x14ac:dyDescent="0.35">
      <c r="A182" s="64"/>
      <c r="B182" s="221" t="s">
        <v>444</v>
      </c>
      <c r="C182" s="54"/>
      <c r="D182" s="73" t="s">
        <v>449</v>
      </c>
      <c r="E182" s="171"/>
      <c r="F182" s="171"/>
      <c r="G182" s="239"/>
      <c r="H182" s="253"/>
      <c r="I182" s="53"/>
      <c r="J182" s="316"/>
    </row>
    <row r="183" spans="1:10" ht="18" x14ac:dyDescent="0.35">
      <c r="A183" s="64"/>
      <c r="B183" s="221" t="s">
        <v>444</v>
      </c>
      <c r="C183" s="171"/>
      <c r="D183" s="99"/>
      <c r="E183" s="171"/>
      <c r="F183" s="171"/>
      <c r="G183" s="239"/>
      <c r="H183" s="253"/>
      <c r="I183" s="53"/>
      <c r="J183" s="316"/>
    </row>
    <row r="184" spans="1:10" ht="18.75" x14ac:dyDescent="0.4">
      <c r="A184" s="64"/>
      <c r="B184" s="317" t="s">
        <v>450</v>
      </c>
      <c r="C184" s="54"/>
      <c r="D184" s="171"/>
      <c r="E184" s="99"/>
      <c r="F184" s="171"/>
      <c r="G184" s="75"/>
      <c r="H184" s="259"/>
      <c r="I184" s="53"/>
      <c r="J184" s="169"/>
    </row>
    <row r="185" spans="1:10" ht="18.75" x14ac:dyDescent="0.4">
      <c r="A185" s="64"/>
      <c r="B185" s="318" t="s">
        <v>451</v>
      </c>
      <c r="C185" s="319" t="s">
        <v>452</v>
      </c>
      <c r="D185" s="171"/>
      <c r="E185" s="240"/>
      <c r="F185" s="171"/>
      <c r="G185" s="75"/>
      <c r="H185" s="259"/>
      <c r="I185" s="53"/>
      <c r="J185" s="54"/>
    </row>
    <row r="186" spans="1:10" ht="18.75" thickBot="1" x14ac:dyDescent="0.4">
      <c r="A186" s="64"/>
      <c r="B186" s="233" t="s">
        <v>453</v>
      </c>
      <c r="C186" s="320" t="s">
        <v>454</v>
      </c>
      <c r="D186" s="148" t="s">
        <v>455</v>
      </c>
      <c r="E186" s="321" t="s">
        <v>456</v>
      </c>
      <c r="F186" s="148" t="s">
        <v>457</v>
      </c>
      <c r="G186" s="244"/>
      <c r="H186" s="262"/>
      <c r="I186" s="53"/>
      <c r="J186" s="322"/>
    </row>
    <row r="187" spans="1:10" ht="18" thickTop="1" x14ac:dyDescent="0.35">
      <c r="A187" s="64"/>
      <c r="B187" s="80" t="s">
        <v>98</v>
      </c>
      <c r="C187" s="80" t="s">
        <v>99</v>
      </c>
      <c r="D187" s="81" t="s">
        <v>100</v>
      </c>
      <c r="E187" s="82" t="s">
        <v>101</v>
      </c>
      <c r="F187" s="83" t="s">
        <v>274</v>
      </c>
      <c r="G187" s="323" t="s">
        <v>147</v>
      </c>
      <c r="H187" s="176" t="s">
        <v>205</v>
      </c>
      <c r="I187" s="53"/>
      <c r="J187" s="53"/>
    </row>
    <row r="188" spans="1:10" ht="17.25" x14ac:dyDescent="0.35">
      <c r="A188" s="64" t="s">
        <v>458</v>
      </c>
      <c r="B188" s="84">
        <v>44606</v>
      </c>
      <c r="C188" s="85">
        <f t="shared" ref="C188:H188" si="18">B188+1</f>
        <v>44607</v>
      </c>
      <c r="D188" s="84">
        <f t="shared" si="18"/>
        <v>44608</v>
      </c>
      <c r="E188" s="84">
        <f t="shared" si="18"/>
        <v>44609</v>
      </c>
      <c r="F188" s="85">
        <f t="shared" si="18"/>
        <v>44610</v>
      </c>
      <c r="G188" s="324">
        <f t="shared" si="18"/>
        <v>44611</v>
      </c>
      <c r="H188" s="67">
        <f t="shared" si="18"/>
        <v>44612</v>
      </c>
      <c r="I188" s="53"/>
      <c r="J188" s="53"/>
    </row>
    <row r="189" spans="1:10" ht="22.5" x14ac:dyDescent="0.45">
      <c r="A189" s="64"/>
      <c r="B189" s="86" t="s">
        <v>459</v>
      </c>
      <c r="C189" s="87" t="s">
        <v>460</v>
      </c>
      <c r="D189" s="87" t="s">
        <v>461</v>
      </c>
      <c r="E189" s="87" t="s">
        <v>462</v>
      </c>
      <c r="F189" s="87" t="s">
        <v>463</v>
      </c>
      <c r="G189" s="87" t="s">
        <v>464</v>
      </c>
      <c r="H189" s="70" t="s">
        <v>92</v>
      </c>
      <c r="I189" s="53"/>
      <c r="J189" s="53"/>
    </row>
    <row r="190" spans="1:10" ht="18" x14ac:dyDescent="0.35">
      <c r="A190" s="64"/>
      <c r="B190" s="325" t="s">
        <v>465</v>
      </c>
      <c r="C190" s="325" t="s">
        <v>465</v>
      </c>
      <c r="D190" s="326" t="s">
        <v>213</v>
      </c>
      <c r="E190" s="326" t="s">
        <v>213</v>
      </c>
      <c r="F190" s="327" t="s">
        <v>466</v>
      </c>
      <c r="G190" s="328" t="s">
        <v>467</v>
      </c>
      <c r="H190" s="253"/>
      <c r="I190" s="53"/>
      <c r="J190" s="53"/>
    </row>
    <row r="191" spans="1:10" ht="18" x14ac:dyDescent="0.35">
      <c r="A191" s="64"/>
      <c r="B191" s="329" t="s">
        <v>468</v>
      </c>
      <c r="C191" s="330" t="s">
        <v>469</v>
      </c>
      <c r="D191" s="160" t="s">
        <v>470</v>
      </c>
      <c r="E191" s="160" t="s">
        <v>471</v>
      </c>
      <c r="F191" s="331" t="s">
        <v>472</v>
      </c>
      <c r="G191" s="165" t="s">
        <v>473</v>
      </c>
      <c r="H191" s="253"/>
      <c r="I191" s="53"/>
      <c r="J191" s="53"/>
    </row>
    <row r="192" spans="1:10" ht="18" x14ac:dyDescent="0.35">
      <c r="A192" s="64"/>
      <c r="B192" s="332" t="s">
        <v>474</v>
      </c>
      <c r="C192" s="330" t="s">
        <v>475</v>
      </c>
      <c r="D192" s="160" t="s">
        <v>476</v>
      </c>
      <c r="E192" s="160" t="s">
        <v>471</v>
      </c>
      <c r="F192" s="331" t="s">
        <v>477</v>
      </c>
      <c r="G192" s="333" t="s">
        <v>478</v>
      </c>
      <c r="H192" s="117"/>
      <c r="I192" s="53"/>
      <c r="J192" s="53"/>
    </row>
    <row r="193" spans="1:10" ht="18" x14ac:dyDescent="0.35">
      <c r="A193" s="64"/>
      <c r="B193" s="334" t="s">
        <v>479</v>
      </c>
      <c r="C193" s="99"/>
      <c r="D193" s="160" t="s">
        <v>480</v>
      </c>
      <c r="E193" s="160" t="s">
        <v>471</v>
      </c>
      <c r="F193" s="331" t="s">
        <v>481</v>
      </c>
      <c r="G193" s="171"/>
      <c r="H193" s="253"/>
      <c r="I193" s="53"/>
      <c r="J193" s="53"/>
    </row>
    <row r="194" spans="1:10" ht="19.5" x14ac:dyDescent="0.4">
      <c r="A194" s="64"/>
      <c r="B194" s="330" t="s">
        <v>469</v>
      </c>
      <c r="C194" s="99"/>
      <c r="D194" s="335"/>
      <c r="E194" s="99"/>
      <c r="F194" s="336"/>
      <c r="G194" s="240"/>
      <c r="H194" s="258"/>
      <c r="I194" s="53"/>
      <c r="J194" s="53"/>
    </row>
    <row r="195" spans="1:10" ht="19.5" x14ac:dyDescent="0.4">
      <c r="A195" s="64"/>
      <c r="B195" s="330" t="s">
        <v>482</v>
      </c>
      <c r="C195" s="104" t="s">
        <v>163</v>
      </c>
      <c r="D195" s="54"/>
      <c r="E195" s="335"/>
      <c r="F195" s="336"/>
      <c r="G195" s="240"/>
      <c r="H195" s="259"/>
      <c r="I195" s="53"/>
      <c r="J195" s="53"/>
    </row>
    <row r="196" spans="1:10" ht="20.25" thickBot="1" x14ac:dyDescent="0.45">
      <c r="A196" s="64"/>
      <c r="B196" s="99"/>
      <c r="C196" s="104" t="s">
        <v>165</v>
      </c>
      <c r="D196" s="54"/>
      <c r="E196" s="99"/>
      <c r="F196" s="233" t="s">
        <v>483</v>
      </c>
      <c r="G196" s="171"/>
      <c r="H196" s="259"/>
      <c r="I196" s="53"/>
      <c r="J196" s="53"/>
    </row>
    <row r="197" spans="1:10" ht="19.5" thickTop="1" thickBot="1" x14ac:dyDescent="0.4">
      <c r="A197" s="64"/>
      <c r="B197" s="233" t="s">
        <v>484</v>
      </c>
      <c r="C197" s="337" t="s">
        <v>485</v>
      </c>
      <c r="D197" s="110" t="s">
        <v>486</v>
      </c>
      <c r="E197" s="110" t="s">
        <v>487</v>
      </c>
      <c r="F197" s="281" t="s">
        <v>488</v>
      </c>
      <c r="G197" s="302" t="s">
        <v>489</v>
      </c>
      <c r="H197" s="262"/>
      <c r="I197" s="53"/>
      <c r="J197" s="53"/>
    </row>
    <row r="198" spans="1:10" ht="18.75" thickTop="1" x14ac:dyDescent="0.35">
      <c r="A198" s="64"/>
      <c r="B198" s="80" t="s">
        <v>200</v>
      </c>
      <c r="C198" s="80" t="s">
        <v>201</v>
      </c>
      <c r="D198" s="81" t="s">
        <v>100</v>
      </c>
      <c r="E198" s="82" t="s">
        <v>87</v>
      </c>
      <c r="F198" s="83" t="s">
        <v>274</v>
      </c>
      <c r="G198" s="62" t="s">
        <v>89</v>
      </c>
      <c r="H198" s="176" t="s">
        <v>205</v>
      </c>
      <c r="I198" s="53"/>
      <c r="J198" s="53"/>
    </row>
    <row r="199" spans="1:10" ht="17.25" x14ac:dyDescent="0.35">
      <c r="A199" s="64" t="s">
        <v>490</v>
      </c>
      <c r="B199" s="84">
        <v>44613</v>
      </c>
      <c r="C199" s="85">
        <f t="shared" ref="C199:H199" si="19">B199+1</f>
        <v>44614</v>
      </c>
      <c r="D199" s="84">
        <f t="shared" si="19"/>
        <v>44615</v>
      </c>
      <c r="E199" s="84">
        <f t="shared" si="19"/>
        <v>44616</v>
      </c>
      <c r="F199" s="85">
        <f t="shared" si="19"/>
        <v>44617</v>
      </c>
      <c r="G199" s="67">
        <f t="shared" si="19"/>
        <v>44618</v>
      </c>
      <c r="H199" s="67">
        <f t="shared" si="19"/>
        <v>44619</v>
      </c>
      <c r="I199" s="53"/>
      <c r="J199" s="53"/>
    </row>
    <row r="200" spans="1:10" ht="22.5" x14ac:dyDescent="0.45">
      <c r="A200" s="64"/>
      <c r="B200" s="54"/>
      <c r="C200" s="338"/>
      <c r="D200" s="54"/>
      <c r="E200" s="338"/>
      <c r="F200" s="339"/>
      <c r="G200" s="123"/>
      <c r="H200" s="70" t="s">
        <v>92</v>
      </c>
      <c r="I200" s="53"/>
      <c r="J200" s="53"/>
    </row>
    <row r="201" spans="1:10" ht="16.5" x14ac:dyDescent="0.3">
      <c r="A201" s="64"/>
      <c r="B201" s="54"/>
      <c r="C201" s="99"/>
      <c r="D201" s="54"/>
      <c r="E201" s="99"/>
      <c r="F201" s="171"/>
      <c r="G201" s="123"/>
      <c r="H201" s="259"/>
      <c r="I201" s="53"/>
      <c r="J201" s="53"/>
    </row>
    <row r="202" spans="1:10" ht="16.5" x14ac:dyDescent="0.3">
      <c r="A202" s="64"/>
      <c r="B202" s="54"/>
      <c r="C202" s="99"/>
      <c r="D202" s="54"/>
      <c r="E202" s="99"/>
      <c r="F202" s="171"/>
      <c r="G202" s="123"/>
      <c r="H202" s="259"/>
      <c r="I202" s="53"/>
      <c r="J202" s="53"/>
    </row>
    <row r="203" spans="1:10" ht="16.5" x14ac:dyDescent="0.3">
      <c r="A203" s="64"/>
      <c r="B203" s="54"/>
      <c r="C203" s="99"/>
      <c r="D203" s="54"/>
      <c r="E203" s="99"/>
      <c r="F203" s="171"/>
      <c r="G203" s="123"/>
      <c r="H203" s="340"/>
      <c r="I203" s="53"/>
      <c r="J203" s="53"/>
    </row>
    <row r="204" spans="1:10" ht="16.5" x14ac:dyDescent="0.3">
      <c r="A204" s="64"/>
      <c r="B204" s="54"/>
      <c r="C204" s="99"/>
      <c r="D204" s="54"/>
      <c r="E204" s="99"/>
      <c r="F204" s="171"/>
      <c r="G204" s="123"/>
      <c r="H204" s="259"/>
      <c r="I204" s="53"/>
      <c r="J204" s="53"/>
    </row>
    <row r="205" spans="1:10" ht="16.5" x14ac:dyDescent="0.3">
      <c r="A205" s="64"/>
      <c r="B205" s="54"/>
      <c r="C205" s="99"/>
      <c r="D205" s="54"/>
      <c r="E205" s="99"/>
      <c r="F205" s="171"/>
      <c r="G205" s="123"/>
      <c r="H205" s="259"/>
      <c r="I205" s="53"/>
      <c r="J205" s="53"/>
    </row>
    <row r="206" spans="1:10" ht="16.5" x14ac:dyDescent="0.3">
      <c r="A206" s="64"/>
      <c r="B206" s="54"/>
      <c r="C206" s="99"/>
      <c r="D206" s="54"/>
      <c r="E206" s="99"/>
      <c r="F206" s="171"/>
      <c r="G206" s="123"/>
      <c r="H206" s="259"/>
      <c r="I206" s="53"/>
      <c r="J206" s="53"/>
    </row>
    <row r="207" spans="1:10" ht="18.75" thickBot="1" x14ac:dyDescent="0.4">
      <c r="A207" s="64"/>
      <c r="B207" s="242"/>
      <c r="C207" s="341"/>
      <c r="D207" s="242"/>
      <c r="E207" s="341"/>
      <c r="F207" s="342"/>
      <c r="G207" s="149"/>
      <c r="H207" s="343"/>
      <c r="I207" s="53"/>
      <c r="J207" s="53"/>
    </row>
    <row r="208" spans="1:10" ht="17.25" thickTop="1" x14ac:dyDescent="0.3">
      <c r="A208" s="53"/>
      <c r="B208" s="200"/>
      <c r="C208" s="200"/>
      <c r="D208" s="54"/>
      <c r="E208" s="200"/>
      <c r="F208" s="200"/>
      <c r="G208" s="200"/>
      <c r="H208" s="200"/>
      <c r="I208" s="53"/>
      <c r="J208" s="53"/>
    </row>
    <row r="209" spans="1:10" ht="16.5" x14ac:dyDescent="0.3">
      <c r="A209" s="53"/>
      <c r="B209" s="200"/>
      <c r="C209" s="200"/>
      <c r="D209" s="200"/>
      <c r="E209" s="200"/>
      <c r="F209" s="200"/>
      <c r="G209" s="200"/>
      <c r="H209" s="200"/>
      <c r="I209" s="53"/>
      <c r="J209" s="5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697E2-2BB0-4329-A605-A0514D211FF5}">
  <dimension ref="A1:L60"/>
  <sheetViews>
    <sheetView topLeftCell="A39" workbookViewId="0">
      <selection activeCell="B5" sqref="B5"/>
    </sheetView>
  </sheetViews>
  <sheetFormatPr defaultRowHeight="12.75" x14ac:dyDescent="0.2"/>
  <cols>
    <col min="1" max="1" width="9.42578125" bestFit="1" customWidth="1"/>
    <col min="2" max="2" width="23.7109375" bestFit="1" customWidth="1"/>
    <col min="3" max="3" width="28.140625" bestFit="1" customWidth="1"/>
    <col min="4" max="4" width="26.140625" bestFit="1" customWidth="1"/>
    <col min="5" max="5" width="24.28515625" bestFit="1" customWidth="1"/>
    <col min="6" max="6" width="26.28515625" bestFit="1" customWidth="1"/>
    <col min="7" max="7" width="33.85546875" bestFit="1" customWidth="1"/>
    <col min="8" max="8" width="24.42578125" bestFit="1" customWidth="1"/>
    <col min="11" max="11" width="11.85546875" bestFit="1" customWidth="1"/>
    <col min="12" max="12" width="10.5703125" bestFit="1" customWidth="1"/>
  </cols>
  <sheetData>
    <row r="1" spans="1:12" ht="16.5" x14ac:dyDescent="0.3">
      <c r="A1" s="53"/>
      <c r="B1" s="54"/>
      <c r="C1" s="54"/>
      <c r="D1" s="54"/>
      <c r="E1" s="54"/>
      <c r="F1" s="54"/>
      <c r="G1" s="54"/>
      <c r="H1" s="54"/>
      <c r="I1" s="493"/>
      <c r="J1" s="493"/>
    </row>
    <row r="2" spans="1:12" ht="18" x14ac:dyDescent="0.35">
      <c r="A2" s="53"/>
      <c r="B2" s="55"/>
      <c r="C2" s="55"/>
      <c r="D2" s="55"/>
      <c r="E2" s="55"/>
      <c r="F2" s="55"/>
      <c r="G2" s="56"/>
      <c r="H2" s="56"/>
      <c r="I2" s="493"/>
      <c r="J2" s="493"/>
    </row>
    <row r="3" spans="1:12" ht="17.25" thickBot="1" x14ac:dyDescent="0.35">
      <c r="A3" s="53"/>
      <c r="B3" s="57"/>
      <c r="C3" s="57"/>
      <c r="D3" s="57"/>
      <c r="E3" s="57"/>
      <c r="F3" s="57"/>
      <c r="G3" s="57"/>
      <c r="H3" s="57"/>
      <c r="I3" s="493"/>
      <c r="J3" s="493"/>
    </row>
    <row r="4" spans="1:12" ht="18.75" thickTop="1" thickBot="1" x14ac:dyDescent="0.4">
      <c r="A4" s="53"/>
      <c r="B4" s="58" t="s">
        <v>339</v>
      </c>
      <c r="C4" s="58"/>
      <c r="D4" s="58"/>
      <c r="E4" s="58"/>
      <c r="F4" s="58"/>
      <c r="G4" s="58"/>
      <c r="H4" s="58"/>
      <c r="I4" s="494"/>
      <c r="J4" s="493"/>
    </row>
    <row r="5" spans="1:12" ht="17.25" x14ac:dyDescent="0.35">
      <c r="A5" s="64"/>
      <c r="B5" s="65">
        <v>45068</v>
      </c>
      <c r="C5" s="65"/>
      <c r="D5" s="65"/>
      <c r="E5" s="65"/>
      <c r="F5" s="65"/>
      <c r="G5" s="65"/>
      <c r="H5" s="65"/>
      <c r="I5" s="494"/>
      <c r="J5" s="493"/>
      <c r="K5" s="510" t="s">
        <v>513</v>
      </c>
      <c r="L5" s="511"/>
    </row>
    <row r="6" spans="1:12" ht="22.5" x14ac:dyDescent="0.45">
      <c r="A6" s="64"/>
      <c r="B6" s="409"/>
      <c r="C6" s="410"/>
      <c r="D6" s="410"/>
      <c r="E6" s="410"/>
      <c r="F6" s="410"/>
      <c r="G6" s="418"/>
      <c r="H6" s="418"/>
      <c r="I6" s="494"/>
      <c r="J6" s="493"/>
      <c r="K6" s="506" t="s">
        <v>508</v>
      </c>
      <c r="L6" s="507" t="s">
        <v>510</v>
      </c>
    </row>
    <row r="7" spans="1:12" ht="20.25" thickBot="1" x14ac:dyDescent="0.45">
      <c r="A7" s="64"/>
      <c r="B7" s="411"/>
      <c r="C7" s="412"/>
      <c r="D7" s="413"/>
      <c r="E7" s="410"/>
      <c r="F7" s="410"/>
      <c r="G7" s="419"/>
      <c r="H7" s="419"/>
      <c r="I7" s="494"/>
      <c r="J7" s="493"/>
      <c r="K7" s="508" t="s">
        <v>509</v>
      </c>
      <c r="L7" s="509" t="s">
        <v>511</v>
      </c>
    </row>
    <row r="8" spans="1:12" ht="18" thickBot="1" x14ac:dyDescent="0.4">
      <c r="A8" s="64" t="s">
        <v>96</v>
      </c>
      <c r="B8" s="414"/>
      <c r="C8" s="415"/>
      <c r="D8" s="414"/>
      <c r="E8" s="416"/>
      <c r="F8" s="416"/>
      <c r="G8" s="420"/>
      <c r="H8" s="420"/>
      <c r="I8" s="494"/>
      <c r="J8" s="493"/>
    </row>
    <row r="9" spans="1:12" ht="18.75" thickTop="1" x14ac:dyDescent="0.35">
      <c r="A9" s="64"/>
      <c r="B9" s="424"/>
      <c r="C9" s="424"/>
      <c r="D9" s="425"/>
      <c r="E9" s="426"/>
      <c r="F9" s="427"/>
      <c r="G9" s="428"/>
      <c r="H9" s="428"/>
      <c r="I9" s="494"/>
      <c r="J9" s="493"/>
    </row>
    <row r="10" spans="1:12" ht="17.25" x14ac:dyDescent="0.35">
      <c r="A10" s="64" t="s">
        <v>104</v>
      </c>
      <c r="B10" s="422"/>
      <c r="C10" s="422"/>
      <c r="D10" s="422"/>
      <c r="E10" s="422"/>
      <c r="F10" s="423"/>
      <c r="G10" s="417"/>
      <c r="H10" s="417"/>
      <c r="I10" s="494"/>
      <c r="J10" s="493"/>
    </row>
    <row r="11" spans="1:12" ht="22.5" x14ac:dyDescent="0.45">
      <c r="A11" s="64"/>
      <c r="B11" s="429"/>
      <c r="C11" s="430"/>
      <c r="D11" s="430"/>
      <c r="E11" s="430"/>
      <c r="F11" s="430"/>
      <c r="G11" s="418" t="s">
        <v>92</v>
      </c>
      <c r="H11" s="418" t="s">
        <v>92</v>
      </c>
      <c r="I11" s="494"/>
      <c r="J11" s="495"/>
      <c r="K11" s="408" t="s">
        <v>512</v>
      </c>
      <c r="L11" s="408" t="s">
        <v>91</v>
      </c>
    </row>
    <row r="12" spans="1:12" ht="19.5" x14ac:dyDescent="0.4">
      <c r="A12" s="64"/>
      <c r="B12" s="431"/>
      <c r="C12" s="431" t="s">
        <v>110</v>
      </c>
      <c r="D12" s="431" t="s">
        <v>110</v>
      </c>
      <c r="E12" s="431" t="s">
        <v>110</v>
      </c>
      <c r="F12" s="431" t="s">
        <v>110</v>
      </c>
      <c r="G12" s="432"/>
      <c r="H12" s="432"/>
      <c r="I12" s="494"/>
      <c r="J12" s="496"/>
    </row>
    <row r="13" spans="1:12" ht="17.25" x14ac:dyDescent="0.35">
      <c r="A13" s="64"/>
      <c r="B13" s="433"/>
      <c r="C13" s="434"/>
      <c r="D13" s="100"/>
      <c r="E13" s="434"/>
      <c r="F13" s="435"/>
      <c r="G13" s="436"/>
      <c r="H13" s="436"/>
      <c r="I13" s="493"/>
      <c r="J13" s="497"/>
    </row>
    <row r="14" spans="1:12" ht="16.5" x14ac:dyDescent="0.3">
      <c r="A14" s="64"/>
      <c r="B14" s="433"/>
      <c r="C14" s="434"/>
      <c r="D14" s="108"/>
      <c r="E14" s="100"/>
      <c r="F14" s="437"/>
      <c r="G14" s="436"/>
      <c r="H14" s="436"/>
      <c r="I14" s="493"/>
      <c r="J14" s="497"/>
    </row>
    <row r="15" spans="1:12" ht="19.5" x14ac:dyDescent="0.4">
      <c r="A15" s="64"/>
      <c r="B15" s="433"/>
      <c r="C15" s="100"/>
      <c r="D15" s="100"/>
      <c r="E15" s="100"/>
      <c r="F15" s="438"/>
      <c r="G15" s="436"/>
      <c r="H15" s="436"/>
      <c r="I15" s="494"/>
      <c r="J15" s="497"/>
    </row>
    <row r="16" spans="1:12" ht="19.5" x14ac:dyDescent="0.4">
      <c r="A16" s="64"/>
      <c r="B16" s="437"/>
      <c r="C16" s="439"/>
      <c r="D16" s="440"/>
      <c r="E16" s="108"/>
      <c r="F16" s="441"/>
      <c r="G16" s="419"/>
      <c r="H16" s="419"/>
      <c r="I16" s="494"/>
      <c r="J16" s="498"/>
    </row>
    <row r="17" spans="1:10" ht="19.5" x14ac:dyDescent="0.4">
      <c r="A17" s="64"/>
      <c r="B17" s="306"/>
      <c r="C17" s="439"/>
      <c r="D17" s="108"/>
      <c r="E17" s="100"/>
      <c r="F17" s="441"/>
      <c r="G17" s="436"/>
      <c r="H17" s="436"/>
      <c r="I17" s="494"/>
      <c r="J17" s="498"/>
    </row>
    <row r="18" spans="1:10" ht="19.5" x14ac:dyDescent="0.4">
      <c r="A18" s="64"/>
      <c r="B18" s="107"/>
      <c r="C18" s="439"/>
      <c r="D18" s="108"/>
      <c r="E18" s="108"/>
      <c r="F18" s="438"/>
      <c r="G18" s="419"/>
      <c r="H18" s="419"/>
      <c r="I18" s="494"/>
      <c r="J18" s="499"/>
    </row>
    <row r="19" spans="1:10" ht="18" thickBot="1" x14ac:dyDescent="0.4">
      <c r="A19" s="64" t="s">
        <v>96</v>
      </c>
      <c r="B19" s="442"/>
      <c r="C19" s="443"/>
      <c r="D19" s="443"/>
      <c r="E19" s="443"/>
      <c r="F19" s="444"/>
      <c r="G19" s="445"/>
      <c r="H19" s="445"/>
      <c r="I19" s="494"/>
      <c r="J19" s="493"/>
    </row>
    <row r="20" spans="1:10" ht="18.75" thickTop="1" x14ac:dyDescent="0.35">
      <c r="A20" s="64"/>
      <c r="B20" s="424"/>
      <c r="C20" s="424"/>
      <c r="D20" s="425"/>
      <c r="E20" s="426"/>
      <c r="F20" s="427"/>
      <c r="G20" s="446"/>
      <c r="H20" s="428"/>
      <c r="I20" s="494"/>
      <c r="J20" s="493"/>
    </row>
    <row r="21" spans="1:10" ht="19.5" x14ac:dyDescent="0.4">
      <c r="A21" s="64" t="s">
        <v>130</v>
      </c>
      <c r="B21" s="422"/>
      <c r="C21" s="423"/>
      <c r="D21" s="422"/>
      <c r="E21" s="422"/>
      <c r="F21" s="423"/>
      <c r="G21" s="417"/>
      <c r="H21" s="417"/>
      <c r="I21" s="494"/>
      <c r="J21" s="500"/>
    </row>
    <row r="22" spans="1:10" ht="22.5" x14ac:dyDescent="0.45">
      <c r="A22" s="64"/>
      <c r="B22" s="429"/>
      <c r="C22" s="430"/>
      <c r="D22" s="430"/>
      <c r="E22" s="430"/>
      <c r="F22" s="430"/>
      <c r="G22" s="418"/>
      <c r="H22" s="418"/>
      <c r="I22" s="494"/>
      <c r="J22" s="493"/>
    </row>
    <row r="23" spans="1:10" ht="17.25" x14ac:dyDescent="0.35">
      <c r="A23" s="64"/>
      <c r="B23" s="431"/>
      <c r="C23" s="431"/>
      <c r="D23" s="431"/>
      <c r="E23" s="431"/>
      <c r="F23" s="431"/>
      <c r="G23" s="447"/>
      <c r="H23" s="448"/>
      <c r="I23" s="493"/>
      <c r="J23" s="493"/>
    </row>
    <row r="24" spans="1:10" ht="24.75" x14ac:dyDescent="0.5">
      <c r="A24" s="64"/>
      <c r="B24" s="306"/>
      <c r="C24" s="100"/>
      <c r="D24" s="100"/>
      <c r="E24" s="100"/>
      <c r="F24" s="434"/>
      <c r="G24" s="449"/>
      <c r="H24" s="450"/>
      <c r="I24" s="493"/>
      <c r="J24" s="493"/>
    </row>
    <row r="25" spans="1:10" ht="24.75" x14ac:dyDescent="0.5">
      <c r="A25" s="64"/>
      <c r="B25" s="306"/>
      <c r="C25" s="434"/>
      <c r="D25" s="100"/>
      <c r="E25" s="434"/>
      <c r="F25" s="434"/>
      <c r="G25" s="451"/>
      <c r="H25" s="452"/>
      <c r="I25" s="493"/>
      <c r="J25" s="493"/>
    </row>
    <row r="26" spans="1:10" ht="16.5" x14ac:dyDescent="0.3">
      <c r="A26" s="64"/>
      <c r="B26" s="306"/>
      <c r="C26" s="100"/>
      <c r="D26" s="434"/>
      <c r="E26" s="100"/>
      <c r="F26" s="100"/>
      <c r="G26" s="437"/>
      <c r="H26" s="437"/>
      <c r="I26" s="494"/>
      <c r="J26" s="493"/>
    </row>
    <row r="27" spans="1:10" ht="18" x14ac:dyDescent="0.35">
      <c r="A27" s="64"/>
      <c r="B27" s="306"/>
      <c r="C27" s="434"/>
      <c r="D27" s="434"/>
      <c r="E27" s="453"/>
      <c r="F27" s="434"/>
      <c r="G27" s="419"/>
      <c r="H27" s="437"/>
      <c r="I27" s="494"/>
      <c r="J27" s="493"/>
    </row>
    <row r="28" spans="1:10" ht="18" x14ac:dyDescent="0.35">
      <c r="A28" s="64"/>
      <c r="B28" s="334"/>
      <c r="C28" s="100"/>
      <c r="D28" s="434"/>
      <c r="E28" s="454"/>
      <c r="F28" s="455"/>
      <c r="G28" s="419"/>
      <c r="H28" s="437"/>
      <c r="I28" s="494"/>
      <c r="J28" s="493"/>
    </row>
    <row r="29" spans="1:10" ht="18" thickBot="1" x14ac:dyDescent="0.4">
      <c r="A29" s="64" t="s">
        <v>96</v>
      </c>
      <c r="B29" s="442"/>
      <c r="C29" s="442"/>
      <c r="D29" s="442"/>
      <c r="E29" s="416"/>
      <c r="F29" s="456"/>
      <c r="G29" s="443"/>
      <c r="H29" s="443"/>
      <c r="I29" s="494"/>
      <c r="J29" s="493"/>
    </row>
    <row r="30" spans="1:10" ht="18.75" thickTop="1" x14ac:dyDescent="0.35">
      <c r="A30" s="64"/>
      <c r="B30" s="424"/>
      <c r="C30" s="424"/>
      <c r="D30" s="425"/>
      <c r="E30" s="426"/>
      <c r="F30" s="427"/>
      <c r="G30" s="423"/>
      <c r="H30" s="428"/>
      <c r="I30" s="494"/>
      <c r="J30" s="498"/>
    </row>
    <row r="31" spans="1:10" ht="18" x14ac:dyDescent="0.35">
      <c r="A31" s="64" t="s">
        <v>148</v>
      </c>
      <c r="B31" s="422"/>
      <c r="C31" s="422"/>
      <c r="D31" s="423"/>
      <c r="E31" s="422"/>
      <c r="F31" s="423"/>
      <c r="G31" s="423"/>
      <c r="H31" s="417"/>
      <c r="I31" s="494"/>
      <c r="J31" s="501"/>
    </row>
    <row r="32" spans="1:10" ht="22.5" x14ac:dyDescent="0.45">
      <c r="A32" s="64"/>
      <c r="B32" s="429"/>
      <c r="C32" s="430"/>
      <c r="D32" s="430"/>
      <c r="E32" s="418"/>
      <c r="F32" s="430"/>
      <c r="G32" s="430"/>
      <c r="H32" s="457"/>
      <c r="I32" s="494"/>
      <c r="J32" s="501"/>
    </row>
    <row r="33" spans="1:10" ht="18" x14ac:dyDescent="0.35">
      <c r="A33" s="64"/>
      <c r="B33" s="431"/>
      <c r="C33" s="431"/>
      <c r="D33" s="458"/>
      <c r="E33" s="437"/>
      <c r="F33" s="459"/>
      <c r="G33" s="459"/>
      <c r="H33" s="437"/>
      <c r="I33" s="494"/>
      <c r="J33" s="501"/>
    </row>
    <row r="34" spans="1:10" ht="17.25" x14ac:dyDescent="0.35">
      <c r="A34" s="64"/>
      <c r="B34" s="433"/>
      <c r="C34" s="460"/>
      <c r="D34" s="461"/>
      <c r="E34" s="437"/>
      <c r="F34" s="184"/>
      <c r="G34" s="184"/>
      <c r="H34" s="437"/>
      <c r="I34" s="494"/>
      <c r="J34" s="231"/>
    </row>
    <row r="35" spans="1:10" ht="18" x14ac:dyDescent="0.35">
      <c r="A35" s="64"/>
      <c r="B35" s="433"/>
      <c r="C35" s="460"/>
      <c r="D35" s="461"/>
      <c r="E35" s="462"/>
      <c r="F35" s="184"/>
      <c r="G35" s="184"/>
      <c r="H35" s="437"/>
      <c r="I35" s="494"/>
      <c r="J35" s="139"/>
    </row>
    <row r="36" spans="1:10" ht="18" x14ac:dyDescent="0.35">
      <c r="A36" s="140"/>
      <c r="B36" s="433"/>
      <c r="C36" s="100"/>
      <c r="D36" s="437"/>
      <c r="E36" s="462"/>
      <c r="F36" s="184"/>
      <c r="G36" s="184"/>
      <c r="H36" s="437"/>
      <c r="I36" s="502"/>
      <c r="J36" s="482"/>
    </row>
    <row r="37" spans="1:10" ht="19.5" x14ac:dyDescent="0.4">
      <c r="A37" s="64"/>
      <c r="B37" s="306"/>
      <c r="C37" s="460"/>
      <c r="D37" s="441"/>
      <c r="E37" s="437"/>
      <c r="F37" s="463"/>
      <c r="G37" s="463"/>
      <c r="H37" s="437"/>
      <c r="I37" s="494"/>
      <c r="J37" s="482"/>
    </row>
    <row r="38" spans="1:10" ht="19.5" x14ac:dyDescent="0.4">
      <c r="A38" s="64"/>
      <c r="B38" s="306"/>
      <c r="C38" s="100"/>
      <c r="D38" s="441"/>
      <c r="E38" s="437"/>
      <c r="F38" s="464"/>
      <c r="G38" s="464"/>
      <c r="H38" s="437"/>
      <c r="I38" s="494"/>
      <c r="J38" s="139"/>
    </row>
    <row r="39" spans="1:10" ht="19.5" thickBot="1" x14ac:dyDescent="0.45">
      <c r="A39" s="64" t="s">
        <v>96</v>
      </c>
      <c r="B39" s="442"/>
      <c r="C39" s="456"/>
      <c r="D39" s="465"/>
      <c r="E39" s="466"/>
      <c r="F39" s="456"/>
      <c r="G39" s="456"/>
      <c r="H39" s="467"/>
      <c r="I39" s="494"/>
      <c r="J39" s="493"/>
    </row>
    <row r="40" spans="1:10" ht="18.75" thickTop="1" x14ac:dyDescent="0.35">
      <c r="A40" s="64"/>
      <c r="B40" s="421"/>
      <c r="C40" s="421"/>
      <c r="D40" s="468"/>
      <c r="E40" s="469"/>
      <c r="F40" s="470"/>
      <c r="G40" s="428"/>
      <c r="H40" s="428"/>
      <c r="I40" s="494"/>
      <c r="J40" s="493"/>
    </row>
    <row r="41" spans="1:10" ht="17.25" x14ac:dyDescent="0.35">
      <c r="A41" s="64" t="s">
        <v>178</v>
      </c>
      <c r="B41" s="422"/>
      <c r="C41" s="422"/>
      <c r="D41" s="422"/>
      <c r="E41" s="422"/>
      <c r="F41" s="423"/>
      <c r="G41" s="417"/>
      <c r="H41" s="417"/>
      <c r="I41" s="494"/>
      <c r="J41" s="493"/>
    </row>
    <row r="42" spans="1:10" ht="22.5" x14ac:dyDescent="0.45">
      <c r="A42" s="64"/>
      <c r="B42" s="429"/>
      <c r="C42" s="430"/>
      <c r="D42" s="430"/>
      <c r="E42" s="430"/>
      <c r="F42" s="430"/>
      <c r="G42" s="457"/>
      <c r="H42" s="457"/>
      <c r="I42" s="494"/>
      <c r="J42" s="503"/>
    </row>
    <row r="43" spans="1:10" ht="18" x14ac:dyDescent="0.35">
      <c r="A43" s="64"/>
      <c r="B43" s="471"/>
      <c r="C43" s="471"/>
      <c r="D43" s="471"/>
      <c r="E43" s="471"/>
      <c r="F43" s="472"/>
      <c r="G43" s="436"/>
      <c r="H43" s="436"/>
      <c r="I43" s="494"/>
      <c r="J43" s="503"/>
    </row>
    <row r="44" spans="1:10" ht="19.5" x14ac:dyDescent="0.4">
      <c r="A44" s="64"/>
      <c r="B44" s="473"/>
      <c r="C44" s="474"/>
      <c r="D44" s="474"/>
      <c r="E44" s="474"/>
      <c r="F44" s="475"/>
      <c r="G44" s="476"/>
      <c r="H44" s="476"/>
      <c r="I44" s="494"/>
      <c r="J44" s="504"/>
    </row>
    <row r="45" spans="1:10" ht="18" x14ac:dyDescent="0.35">
      <c r="A45" s="64"/>
      <c r="B45" s="477"/>
      <c r="C45" s="478"/>
      <c r="D45" s="478"/>
      <c r="E45" s="184"/>
      <c r="F45" s="479"/>
      <c r="G45" s="480"/>
      <c r="H45" s="481"/>
      <c r="I45" s="494"/>
      <c r="J45" s="504"/>
    </row>
    <row r="46" spans="1:10" ht="18.75" x14ac:dyDescent="0.4">
      <c r="A46" s="64"/>
      <c r="B46" s="477"/>
      <c r="C46" s="478"/>
      <c r="D46" s="478"/>
      <c r="E46" s="184"/>
      <c r="F46" s="475"/>
      <c r="G46" s="480"/>
      <c r="H46" s="481"/>
      <c r="I46" s="494"/>
      <c r="J46" s="505"/>
    </row>
    <row r="47" spans="1:10" ht="17.25" x14ac:dyDescent="0.35">
      <c r="A47" s="64"/>
      <c r="B47" s="477"/>
      <c r="C47" s="437"/>
      <c r="D47" s="478"/>
      <c r="E47" s="437"/>
      <c r="F47" s="479"/>
      <c r="G47" s="476"/>
      <c r="H47" s="476"/>
      <c r="I47" s="494"/>
      <c r="J47" s="231"/>
    </row>
    <row r="48" spans="1:10" ht="18" x14ac:dyDescent="0.35">
      <c r="A48" s="64"/>
      <c r="B48" s="184"/>
      <c r="C48" s="419"/>
      <c r="D48" s="478"/>
      <c r="E48" s="482"/>
      <c r="F48" s="437"/>
      <c r="G48" s="334"/>
      <c r="H48" s="334"/>
      <c r="I48" s="494"/>
      <c r="J48" s="231"/>
    </row>
    <row r="49" spans="1:10" ht="18.75" thickBot="1" x14ac:dyDescent="0.4">
      <c r="A49" s="64" t="s">
        <v>96</v>
      </c>
      <c r="B49" s="483"/>
      <c r="C49" s="443"/>
      <c r="D49" s="443"/>
      <c r="E49" s="442"/>
      <c r="F49" s="443"/>
      <c r="G49" s="484"/>
      <c r="H49" s="334"/>
      <c r="I49" s="494"/>
      <c r="J49" s="493"/>
    </row>
    <row r="50" spans="1:10" ht="18.75" thickTop="1" x14ac:dyDescent="0.35">
      <c r="A50" s="64"/>
      <c r="B50" s="485"/>
      <c r="C50" s="424"/>
      <c r="D50" s="425"/>
      <c r="E50" s="426"/>
      <c r="F50" s="427"/>
      <c r="G50" s="446"/>
      <c r="H50" s="486"/>
      <c r="I50" s="494"/>
      <c r="J50" s="493"/>
    </row>
    <row r="51" spans="1:10" ht="17.25" x14ac:dyDescent="0.35">
      <c r="A51" s="64" t="s">
        <v>206</v>
      </c>
      <c r="B51" s="422"/>
      <c r="C51" s="422"/>
      <c r="D51" s="422"/>
      <c r="E51" s="422"/>
      <c r="F51" s="423"/>
      <c r="G51" s="417"/>
      <c r="H51" s="417"/>
      <c r="I51" s="494"/>
      <c r="J51" s="493"/>
    </row>
    <row r="52" spans="1:10" ht="22.5" x14ac:dyDescent="0.45">
      <c r="A52" s="64"/>
      <c r="B52" s="429"/>
      <c r="C52" s="430"/>
      <c r="D52" s="430"/>
      <c r="E52" s="430"/>
      <c r="F52" s="430"/>
      <c r="G52" s="457"/>
      <c r="H52" s="457"/>
      <c r="I52" s="494"/>
      <c r="J52" s="493"/>
    </row>
    <row r="53" spans="1:10" ht="18" x14ac:dyDescent="0.35">
      <c r="A53" s="64"/>
      <c r="B53" s="472"/>
      <c r="C53" s="487"/>
      <c r="D53" s="487"/>
      <c r="E53" s="459"/>
      <c r="F53" s="459"/>
      <c r="G53" s="436"/>
      <c r="H53" s="436"/>
      <c r="I53" s="494"/>
      <c r="J53" s="493"/>
    </row>
    <row r="54" spans="1:10" ht="17.25" x14ac:dyDescent="0.35">
      <c r="A54" s="64"/>
      <c r="B54" s="475"/>
      <c r="C54" s="488"/>
      <c r="D54" s="475"/>
      <c r="E54" s="475"/>
      <c r="F54" s="475"/>
      <c r="G54" s="436"/>
      <c r="H54" s="436"/>
      <c r="I54" s="494"/>
      <c r="J54" s="493"/>
    </row>
    <row r="55" spans="1:10" ht="18" x14ac:dyDescent="0.35">
      <c r="A55" s="64"/>
      <c r="B55" s="479"/>
      <c r="C55" s="488"/>
      <c r="D55" s="180"/>
      <c r="E55" s="482"/>
      <c r="F55" s="437"/>
      <c r="G55" s="480"/>
      <c r="H55" s="481"/>
      <c r="I55" s="494"/>
      <c r="J55" s="493"/>
    </row>
    <row r="56" spans="1:10" ht="24.75" x14ac:dyDescent="0.5">
      <c r="A56" s="64"/>
      <c r="B56" s="184"/>
      <c r="C56" s="475"/>
      <c r="D56" s="180"/>
      <c r="E56" s="489"/>
      <c r="F56" s="412"/>
      <c r="G56" s="480"/>
      <c r="H56" s="481"/>
      <c r="I56" s="494"/>
      <c r="J56" s="493"/>
    </row>
    <row r="57" spans="1:10" ht="24.75" x14ac:dyDescent="0.5">
      <c r="A57" s="64"/>
      <c r="B57" s="184"/>
      <c r="C57" s="180"/>
      <c r="D57" s="184"/>
      <c r="E57" s="489"/>
      <c r="F57" s="490"/>
      <c r="G57" s="476"/>
      <c r="H57" s="476"/>
      <c r="I57" s="494"/>
      <c r="J57" s="493"/>
    </row>
    <row r="58" spans="1:10" ht="18" x14ac:dyDescent="0.35">
      <c r="A58" s="64"/>
      <c r="B58" s="491"/>
      <c r="C58" s="184"/>
      <c r="D58" s="184"/>
      <c r="E58" s="492"/>
      <c r="F58" s="492"/>
      <c r="G58" s="334"/>
      <c r="H58" s="334"/>
      <c r="I58" s="494"/>
      <c r="J58" s="493"/>
    </row>
    <row r="59" spans="1:10" ht="18.75" thickBot="1" x14ac:dyDescent="0.4">
      <c r="A59" s="64" t="s">
        <v>96</v>
      </c>
      <c r="B59" s="442"/>
      <c r="C59" s="442"/>
      <c r="D59" s="442"/>
      <c r="E59" s="442"/>
      <c r="F59" s="442"/>
      <c r="G59" s="484"/>
      <c r="H59" s="484"/>
      <c r="I59" s="494"/>
      <c r="J59" s="493"/>
    </row>
    <row r="60" spans="1:10" ht="17.25" thickTop="1" x14ac:dyDescent="0.3">
      <c r="A60" s="53"/>
      <c r="B60" s="200"/>
      <c r="C60" s="200"/>
      <c r="D60" s="200"/>
      <c r="E60" s="200"/>
      <c r="F60" s="200"/>
      <c r="G60" s="200"/>
      <c r="H60" s="200"/>
      <c r="I60" s="493"/>
      <c r="J60" s="493"/>
    </row>
  </sheetData>
  <mergeCells count="1">
    <mergeCell ref="K5:L5"/>
  </mergeCells>
  <phoneticPr fontId="67" type="noConversion"/>
  <conditionalFormatting sqref="A1:XFD4 A5:K5 A9:XFD1048576 A6:J8 M5:XFD8 K6:L7">
    <cfRule type="containsText" dxfId="7" priority="1" operator="containsText" text="SHOOT">
      <formula>NOT(ISERROR(SEARCH("SHOOT",A1)))</formula>
    </cfRule>
    <cfRule type="containsText" dxfId="6" priority="2" operator="containsText" text="PREP">
      <formula>NOT(ISERROR(SEARCH("PREP",A1)))</formula>
    </cfRule>
    <cfRule type="containsText" dxfId="5" priority="5" operator="containsText" text="EXT NIGHT">
      <formula>NOT(ISERROR(SEARCH("EXT NIGHT",A1)))</formula>
    </cfRule>
    <cfRule type="containsText" dxfId="4" priority="6" operator="containsText" text="EXT DAY">
      <formula>NOT(ISERROR(SEARCH("EXT DAY",A1)))</formula>
    </cfRule>
    <cfRule type="containsText" dxfId="3" priority="7" operator="containsText" text="INT NIGHT">
      <formula>NOT(ISERROR(SEARCH("INT NIGHT",A1)))</formula>
    </cfRule>
    <cfRule type="containsText" dxfId="2" priority="8" operator="containsText" text="INT DAY">
      <formula>NOT(ISERROR(SEARCH("INT DAY",A1)))</formula>
    </cfRule>
  </conditionalFormatting>
  <conditionalFormatting sqref="K9">
    <cfRule type="containsText" dxfId="1" priority="4" operator="containsText" text="SHOOT">
      <formula>NOT(ISERROR(SEARCH("SHOOT",K9)))</formula>
    </cfRule>
  </conditionalFormatting>
  <conditionalFormatting sqref="K11">
    <cfRule type="containsText" dxfId="0" priority="3" operator="containsText" text="SHOOT">
      <formula>NOT(ISERROR(SEARCH("SHOOT",K11)))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"/>
  <sheetViews>
    <sheetView workbookViewId="0">
      <selection activeCell="I17" sqref="I17"/>
    </sheetView>
  </sheetViews>
  <sheetFormatPr defaultRowHeight="12.75" x14ac:dyDescent="0.2"/>
  <cols>
    <col min="1" max="1" width="9.7109375" customWidth="1"/>
    <col min="8" max="9" width="10.140625" bestFit="1" customWidth="1"/>
  </cols>
  <sheetData>
    <row r="1" spans="1:9" ht="18" x14ac:dyDescent="0.25">
      <c r="A1" s="3" t="s">
        <v>515</v>
      </c>
    </row>
    <row r="3" spans="1:9" ht="25.5" x14ac:dyDescent="0.2">
      <c r="A3" s="1" t="s">
        <v>0</v>
      </c>
      <c r="B3" s="1" t="s">
        <v>514</v>
      </c>
      <c r="C3" s="1" t="s">
        <v>516</v>
      </c>
      <c r="D3" s="1" t="s">
        <v>1</v>
      </c>
      <c r="E3" s="1" t="s">
        <v>2</v>
      </c>
      <c r="F3" s="1" t="s">
        <v>517</v>
      </c>
      <c r="G3" s="1" t="s">
        <v>518</v>
      </c>
      <c r="H3" s="1" t="s">
        <v>3</v>
      </c>
      <c r="I3" s="1" t="s">
        <v>14</v>
      </c>
    </row>
    <row r="4" spans="1:9" ht="26.25" customHeight="1" thickBot="1" x14ac:dyDescent="0.25">
      <c r="A4" s="4"/>
      <c r="B4" s="5" t="s">
        <v>4</v>
      </c>
      <c r="C4" s="5" t="s">
        <v>4</v>
      </c>
      <c r="D4" s="5" t="s">
        <v>4</v>
      </c>
      <c r="E4" s="5" t="s">
        <v>4</v>
      </c>
      <c r="F4" s="5" t="s">
        <v>5</v>
      </c>
      <c r="G4" s="5" t="s">
        <v>0</v>
      </c>
      <c r="H4" s="5" t="s">
        <v>6</v>
      </c>
      <c r="I4" s="5" t="s">
        <v>7</v>
      </c>
    </row>
    <row r="5" spans="1:9" x14ac:dyDescent="0.2">
      <c r="A5" s="2" t="s">
        <v>8</v>
      </c>
      <c r="B5" s="6">
        <v>1200</v>
      </c>
      <c r="C5" s="6">
        <v>2500</v>
      </c>
      <c r="D5" s="6">
        <v>1200</v>
      </c>
      <c r="E5" s="6"/>
      <c r="F5" s="6">
        <v>10</v>
      </c>
      <c r="G5" s="2">
        <v>1500</v>
      </c>
      <c r="H5" s="7"/>
      <c r="I5" s="7"/>
    </row>
    <row r="6" spans="1:9" x14ac:dyDescent="0.2">
      <c r="A6" s="2" t="s">
        <v>9</v>
      </c>
      <c r="B6" s="6">
        <v>1600</v>
      </c>
      <c r="C6" s="6">
        <v>2000</v>
      </c>
      <c r="D6" s="6">
        <v>1050</v>
      </c>
      <c r="E6" s="6"/>
      <c r="F6" s="6">
        <v>15</v>
      </c>
      <c r="G6" s="2">
        <v>800</v>
      </c>
      <c r="H6" s="7"/>
      <c r="I6" s="7"/>
    </row>
    <row r="7" spans="1:9" x14ac:dyDescent="0.2">
      <c r="A7" s="2" t="s">
        <v>10</v>
      </c>
      <c r="B7" s="6">
        <v>1550</v>
      </c>
      <c r="C7" s="6">
        <v>2500</v>
      </c>
      <c r="D7" s="6">
        <v>450</v>
      </c>
      <c r="E7" s="6"/>
      <c r="F7" s="6">
        <v>8</v>
      </c>
      <c r="G7" s="2">
        <v>600</v>
      </c>
      <c r="H7" s="7"/>
      <c r="I7" s="7"/>
    </row>
    <row r="8" spans="1:9" x14ac:dyDescent="0.2">
      <c r="A8" s="2" t="s">
        <v>11</v>
      </c>
      <c r="B8" s="6">
        <v>750</v>
      </c>
      <c r="C8" s="6">
        <v>2000</v>
      </c>
      <c r="D8" s="6">
        <v>890</v>
      </c>
      <c r="E8" s="6"/>
      <c r="F8" s="6">
        <v>7.5</v>
      </c>
      <c r="G8" s="2">
        <v>850</v>
      </c>
      <c r="H8" s="7"/>
      <c r="I8" s="7"/>
    </row>
    <row r="9" spans="1:9" x14ac:dyDescent="0.2">
      <c r="A9" s="2" t="s">
        <v>12</v>
      </c>
      <c r="B9" s="6">
        <v>875</v>
      </c>
      <c r="C9" s="6">
        <v>2000</v>
      </c>
      <c r="D9" s="6">
        <v>1200</v>
      </c>
      <c r="E9" s="6"/>
      <c r="F9" s="6">
        <v>9.5</v>
      </c>
      <c r="G9" s="2">
        <v>1200</v>
      </c>
      <c r="H9" s="7"/>
      <c r="I9" s="7"/>
    </row>
    <row r="10" spans="1:9" x14ac:dyDescent="0.2">
      <c r="A10" s="2" t="s">
        <v>13</v>
      </c>
      <c r="B10" s="6">
        <v>950</v>
      </c>
      <c r="C10" s="6">
        <v>1500</v>
      </c>
      <c r="D10" s="6">
        <v>1600</v>
      </c>
      <c r="E10" s="6"/>
      <c r="F10" s="6">
        <v>10</v>
      </c>
      <c r="G10" s="2">
        <v>1375</v>
      </c>
      <c r="H10" s="7"/>
      <c r="I10" s="7"/>
    </row>
    <row r="13" spans="1:9" ht="13.5" thickBot="1" x14ac:dyDescent="0.25"/>
    <row r="14" spans="1:9" x14ac:dyDescent="0.2">
      <c r="A14" s="8" t="s">
        <v>15</v>
      </c>
      <c r="B14" s="8"/>
    </row>
    <row r="15" spans="1:9" ht="13.5" thickBot="1" x14ac:dyDescent="0.25">
      <c r="A15" s="9"/>
      <c r="B15" s="10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6"/>
  <sheetViews>
    <sheetView workbookViewId="0">
      <selection activeCell="A8" sqref="A8"/>
    </sheetView>
  </sheetViews>
  <sheetFormatPr defaultRowHeight="12.75" x14ac:dyDescent="0.2"/>
  <cols>
    <col min="1" max="1" width="23.140625" bestFit="1" customWidth="1"/>
    <col min="2" max="2" width="17.42578125" bestFit="1" customWidth="1"/>
    <col min="3" max="3" width="13.28515625" bestFit="1" customWidth="1"/>
    <col min="4" max="4" width="12.85546875" bestFit="1" customWidth="1"/>
    <col min="5" max="5" width="5.140625" bestFit="1" customWidth="1"/>
    <col min="6" max="6" width="14.85546875" bestFit="1" customWidth="1"/>
    <col min="7" max="7" width="12.7109375" bestFit="1" customWidth="1"/>
  </cols>
  <sheetData>
    <row r="1" spans="1:7" ht="18.75" thickBot="1" x14ac:dyDescent="0.3">
      <c r="A1" s="11" t="s">
        <v>16</v>
      </c>
      <c r="G1" s="12"/>
    </row>
    <row r="2" spans="1:7" x14ac:dyDescent="0.2">
      <c r="A2" s="13" t="s">
        <v>17</v>
      </c>
      <c r="B2" s="14" t="s">
        <v>18</v>
      </c>
      <c r="C2" s="14" t="s">
        <v>19</v>
      </c>
      <c r="D2" s="14" t="s">
        <v>20</v>
      </c>
      <c r="E2" s="14" t="s">
        <v>21</v>
      </c>
      <c r="F2" s="14" t="s">
        <v>22</v>
      </c>
      <c r="G2" s="15" t="s">
        <v>23</v>
      </c>
    </row>
    <row r="3" spans="1:7" x14ac:dyDescent="0.2">
      <c r="A3" s="52" t="s">
        <v>79</v>
      </c>
      <c r="B3" s="2" t="s">
        <v>24</v>
      </c>
      <c r="C3" s="2"/>
      <c r="D3" s="7">
        <v>8690</v>
      </c>
      <c r="E3" s="2" t="s">
        <v>25</v>
      </c>
      <c r="F3" s="2" t="s">
        <v>26</v>
      </c>
      <c r="G3" s="16" t="str">
        <f t="shared" ref="G3:G8" si="0">IF(E3 = "Y",D3,"£0")</f>
        <v>£0</v>
      </c>
    </row>
    <row r="4" spans="1:7" x14ac:dyDescent="0.2">
      <c r="A4" s="52" t="s">
        <v>80</v>
      </c>
      <c r="B4" s="2" t="s">
        <v>27</v>
      </c>
      <c r="C4" s="2"/>
      <c r="D4" s="7">
        <v>1400</v>
      </c>
      <c r="E4" s="2" t="s">
        <v>26</v>
      </c>
      <c r="F4" s="2" t="s">
        <v>26</v>
      </c>
      <c r="G4" s="16">
        <f t="shared" si="0"/>
        <v>1400</v>
      </c>
    </row>
    <row r="5" spans="1:7" x14ac:dyDescent="0.2">
      <c r="A5" s="52" t="s">
        <v>81</v>
      </c>
      <c r="B5" s="2" t="s">
        <v>27</v>
      </c>
      <c r="C5" s="2"/>
      <c r="D5" s="7">
        <v>1387</v>
      </c>
      <c r="E5" s="2" t="s">
        <v>25</v>
      </c>
      <c r="F5" s="2" t="s">
        <v>25</v>
      </c>
      <c r="G5" s="16" t="str">
        <f t="shared" si="0"/>
        <v>£0</v>
      </c>
    </row>
    <row r="6" spans="1:7" x14ac:dyDescent="0.2">
      <c r="A6" s="52" t="s">
        <v>82</v>
      </c>
      <c r="B6" s="2" t="s">
        <v>28</v>
      </c>
      <c r="C6" s="2"/>
      <c r="D6" s="7">
        <v>25000</v>
      </c>
      <c r="E6" s="2" t="s">
        <v>26</v>
      </c>
      <c r="F6" s="2" t="s">
        <v>26</v>
      </c>
      <c r="G6" s="16">
        <f t="shared" si="0"/>
        <v>25000</v>
      </c>
    </row>
    <row r="7" spans="1:7" x14ac:dyDescent="0.2">
      <c r="A7" s="52" t="s">
        <v>83</v>
      </c>
      <c r="B7" s="2" t="s">
        <v>24</v>
      </c>
      <c r="C7" s="2"/>
      <c r="D7" s="7">
        <v>1174</v>
      </c>
      <c r="E7" s="2" t="s">
        <v>25</v>
      </c>
      <c r="F7" s="2" t="s">
        <v>25</v>
      </c>
      <c r="G7" s="16" t="str">
        <f t="shared" si="0"/>
        <v>£0</v>
      </c>
    </row>
    <row r="8" spans="1:7" ht="13.5" thickBot="1" x14ac:dyDescent="0.25">
      <c r="A8" s="17" t="s">
        <v>29</v>
      </c>
      <c r="B8" s="4" t="s">
        <v>28</v>
      </c>
      <c r="C8" s="4"/>
      <c r="D8" s="18">
        <v>200</v>
      </c>
      <c r="E8" s="4" t="s">
        <v>25</v>
      </c>
      <c r="F8" s="4" t="s">
        <v>26</v>
      </c>
      <c r="G8" s="19" t="str">
        <f t="shared" si="0"/>
        <v>£0</v>
      </c>
    </row>
    <row r="9" spans="1:7" ht="13.5" thickBot="1" x14ac:dyDescent="0.25">
      <c r="A9" s="20" t="s">
        <v>30</v>
      </c>
      <c r="D9" s="21">
        <f>SUM(D3:D8)</f>
        <v>37851</v>
      </c>
      <c r="G9" s="22"/>
    </row>
    <row r="10" spans="1:7" ht="14.25" thickTop="1" thickBot="1" x14ac:dyDescent="0.25">
      <c r="G10" s="12"/>
    </row>
    <row r="11" spans="1:7" x14ac:dyDescent="0.2">
      <c r="B11" s="23" t="s">
        <v>24</v>
      </c>
      <c r="C11" s="24" t="s">
        <v>31</v>
      </c>
      <c r="G11" s="12"/>
    </row>
    <row r="12" spans="1:7" x14ac:dyDescent="0.2">
      <c r="B12" s="25" t="s">
        <v>28</v>
      </c>
      <c r="C12" s="26" t="s">
        <v>32</v>
      </c>
      <c r="G12" s="12"/>
    </row>
    <row r="13" spans="1:7" ht="13.5" thickBot="1" x14ac:dyDescent="0.25">
      <c r="B13" s="27" t="s">
        <v>27</v>
      </c>
      <c r="C13" s="28" t="s">
        <v>33</v>
      </c>
      <c r="G13" s="12"/>
    </row>
    <row r="14" spans="1:7" x14ac:dyDescent="0.2">
      <c r="G14" s="12"/>
    </row>
    <row r="15" spans="1:7" x14ac:dyDescent="0.2">
      <c r="G15" s="12"/>
    </row>
    <row r="16" spans="1:7" x14ac:dyDescent="0.2">
      <c r="G16" s="12"/>
    </row>
    <row r="17" spans="1:7" x14ac:dyDescent="0.2">
      <c r="G17" s="12"/>
    </row>
    <row r="18" spans="1:7" x14ac:dyDescent="0.2">
      <c r="A18" s="512"/>
      <c r="B18" s="512"/>
      <c r="C18" s="512"/>
      <c r="D18" s="512"/>
      <c r="E18" s="512"/>
      <c r="F18" s="512"/>
      <c r="G18" s="512"/>
    </row>
    <row r="19" spans="1:7" x14ac:dyDescent="0.2">
      <c r="A19" s="512"/>
      <c r="B19" s="512"/>
      <c r="C19" s="512"/>
      <c r="D19" s="512"/>
      <c r="E19" s="512"/>
      <c r="F19" s="512"/>
      <c r="G19" s="512"/>
    </row>
    <row r="20" spans="1:7" x14ac:dyDescent="0.2">
      <c r="G20" s="12"/>
    </row>
    <row r="21" spans="1:7" x14ac:dyDescent="0.2">
      <c r="G21" s="12"/>
    </row>
    <row r="22" spans="1:7" x14ac:dyDescent="0.2">
      <c r="G22" s="12"/>
    </row>
    <row r="23" spans="1:7" x14ac:dyDescent="0.2">
      <c r="G23" s="12"/>
    </row>
    <row r="24" spans="1:7" x14ac:dyDescent="0.2">
      <c r="G24" s="12"/>
    </row>
    <row r="25" spans="1:7" x14ac:dyDescent="0.2">
      <c r="G25" s="12"/>
    </row>
    <row r="26" spans="1:7" x14ac:dyDescent="0.2">
      <c r="G26" s="12"/>
    </row>
  </sheetData>
  <mergeCells count="1">
    <mergeCell ref="A18:G19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49829-29E6-48BB-BC50-FDFD80675E38}">
  <dimension ref="A1:G19"/>
  <sheetViews>
    <sheetView workbookViewId="0">
      <selection activeCell="O31" sqref="O31"/>
    </sheetView>
  </sheetViews>
  <sheetFormatPr defaultRowHeight="12.75" x14ac:dyDescent="0.2"/>
  <sheetData>
    <row r="1" spans="1:7" ht="18" x14ac:dyDescent="0.25">
      <c r="A1" s="29" t="s">
        <v>48</v>
      </c>
    </row>
    <row r="3" spans="1:7" ht="13.5" thickBot="1" x14ac:dyDescent="0.25">
      <c r="A3" s="20" t="s">
        <v>34</v>
      </c>
      <c r="B3" s="30">
        <v>0.05</v>
      </c>
    </row>
    <row r="4" spans="1:7" ht="13.5" thickBot="1" x14ac:dyDescent="0.25">
      <c r="A4" s="31" t="s">
        <v>35</v>
      </c>
      <c r="B4" s="31" t="s">
        <v>36</v>
      </c>
      <c r="C4" s="31" t="s">
        <v>37</v>
      </c>
      <c r="D4" s="31" t="s">
        <v>38</v>
      </c>
      <c r="E4" s="31" t="s">
        <v>39</v>
      </c>
      <c r="F4" s="31" t="s">
        <v>40</v>
      </c>
      <c r="G4" s="32"/>
    </row>
    <row r="5" spans="1:7" x14ac:dyDescent="0.2">
      <c r="A5" s="33" t="s">
        <v>41</v>
      </c>
      <c r="B5" s="33" t="s">
        <v>42</v>
      </c>
      <c r="C5" s="33" t="s">
        <v>43</v>
      </c>
      <c r="D5" s="33">
        <v>7</v>
      </c>
      <c r="E5" s="33"/>
      <c r="F5" s="33"/>
    </row>
    <row r="6" spans="1:7" x14ac:dyDescent="0.2">
      <c r="A6" s="33" t="s">
        <v>49</v>
      </c>
      <c r="B6" s="33" t="s">
        <v>44</v>
      </c>
      <c r="C6" s="33" t="s">
        <v>45</v>
      </c>
      <c r="D6" s="33">
        <v>2</v>
      </c>
      <c r="E6" s="33"/>
      <c r="F6" s="33"/>
    </row>
    <row r="7" spans="1:7" x14ac:dyDescent="0.2">
      <c r="A7" s="33" t="s">
        <v>50</v>
      </c>
      <c r="B7" s="33" t="s">
        <v>46</v>
      </c>
      <c r="C7" s="33" t="s">
        <v>43</v>
      </c>
      <c r="D7" s="33">
        <v>1</v>
      </c>
      <c r="E7" s="33"/>
      <c r="F7" s="33"/>
    </row>
    <row r="8" spans="1:7" x14ac:dyDescent="0.2">
      <c r="A8" s="33" t="s">
        <v>51</v>
      </c>
      <c r="B8" s="33" t="s">
        <v>44</v>
      </c>
      <c r="C8" s="33" t="s">
        <v>45</v>
      </c>
      <c r="D8" s="33">
        <v>14</v>
      </c>
      <c r="E8" s="33"/>
      <c r="F8" s="33"/>
    </row>
    <row r="9" spans="1:7" x14ac:dyDescent="0.2">
      <c r="A9" s="33" t="s">
        <v>52</v>
      </c>
      <c r="B9" s="33" t="s">
        <v>47</v>
      </c>
      <c r="C9" s="33" t="s">
        <v>45</v>
      </c>
      <c r="D9" s="33">
        <v>7</v>
      </c>
      <c r="E9" s="33"/>
      <c r="F9" s="33"/>
    </row>
    <row r="10" spans="1:7" x14ac:dyDescent="0.2">
      <c r="A10" s="33" t="s">
        <v>53</v>
      </c>
      <c r="B10" s="33" t="s">
        <v>46</v>
      </c>
      <c r="C10" s="33" t="s">
        <v>45</v>
      </c>
      <c r="D10" s="33">
        <v>7</v>
      </c>
      <c r="E10" s="33"/>
      <c r="F10" s="33"/>
    </row>
    <row r="11" spans="1:7" x14ac:dyDescent="0.2">
      <c r="A11" s="33" t="s">
        <v>54</v>
      </c>
      <c r="B11" s="33" t="s">
        <v>42</v>
      </c>
      <c r="C11" s="33" t="s">
        <v>43</v>
      </c>
      <c r="D11" s="33">
        <v>14</v>
      </c>
      <c r="E11" s="33"/>
      <c r="F11" s="33"/>
    </row>
    <row r="12" spans="1:7" x14ac:dyDescent="0.2">
      <c r="A12" s="33" t="s">
        <v>55</v>
      </c>
      <c r="B12" s="33" t="s">
        <v>46</v>
      </c>
      <c r="C12" s="33" t="s">
        <v>43</v>
      </c>
      <c r="D12" s="33">
        <v>1</v>
      </c>
      <c r="E12" s="33"/>
      <c r="F12" s="33"/>
    </row>
    <row r="13" spans="1:7" ht="13.5" thickBot="1" x14ac:dyDescent="0.25">
      <c r="A13" s="34" t="s">
        <v>56</v>
      </c>
      <c r="B13" s="34" t="s">
        <v>44</v>
      </c>
      <c r="C13" s="34" t="s">
        <v>45</v>
      </c>
      <c r="D13" s="34">
        <v>2</v>
      </c>
      <c r="E13" s="34"/>
      <c r="F13" s="34"/>
    </row>
    <row r="14" spans="1:7" ht="13.5" thickBot="1" x14ac:dyDescent="0.25"/>
    <row r="15" spans="1:7" x14ac:dyDescent="0.2">
      <c r="F15" s="35" t="s">
        <v>36</v>
      </c>
      <c r="G15" s="36" t="s">
        <v>39</v>
      </c>
    </row>
    <row r="16" spans="1:7" x14ac:dyDescent="0.2">
      <c r="F16" s="37" t="s">
        <v>44</v>
      </c>
      <c r="G16" s="38">
        <v>50.35</v>
      </c>
    </row>
    <row r="17" spans="6:7" x14ac:dyDescent="0.2">
      <c r="F17" s="37" t="s">
        <v>42</v>
      </c>
      <c r="G17" s="38">
        <v>62.55</v>
      </c>
    </row>
    <row r="18" spans="6:7" x14ac:dyDescent="0.2">
      <c r="F18" s="37" t="s">
        <v>46</v>
      </c>
      <c r="G18" s="38">
        <v>70.25</v>
      </c>
    </row>
    <row r="19" spans="6:7" ht="13.5" thickBot="1" x14ac:dyDescent="0.25">
      <c r="F19" s="39" t="s">
        <v>47</v>
      </c>
      <c r="G19" s="40">
        <v>66.45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B3E9B-3D58-4C74-82A8-AE889D04B659}">
  <dimension ref="A1:L10"/>
  <sheetViews>
    <sheetView workbookViewId="0">
      <selection activeCell="D1" sqref="D1"/>
    </sheetView>
  </sheetViews>
  <sheetFormatPr defaultRowHeight="15" x14ac:dyDescent="0.2"/>
  <cols>
    <col min="1" max="1" width="30.7109375" style="51" bestFit="1" customWidth="1"/>
    <col min="2" max="2" width="12.28515625" style="51" bestFit="1" customWidth="1"/>
    <col min="3" max="3" width="18.28515625" style="51" bestFit="1" customWidth="1"/>
    <col min="4" max="5" width="9.7109375" style="51" bestFit="1" customWidth="1"/>
    <col min="6" max="6" width="14.28515625" style="51" bestFit="1" customWidth="1"/>
    <col min="7" max="7" width="22.85546875" style="51" bestFit="1" customWidth="1"/>
    <col min="8" max="8" width="17" style="51" bestFit="1" customWidth="1"/>
    <col min="9" max="9" width="18.42578125" style="51" bestFit="1" customWidth="1"/>
    <col min="10" max="10" width="9.7109375" style="51" bestFit="1" customWidth="1"/>
    <col min="11" max="11" width="12.7109375" style="51" bestFit="1" customWidth="1"/>
    <col min="12" max="12" width="6.5703125" style="51" bestFit="1" customWidth="1"/>
  </cols>
  <sheetData>
    <row r="1" spans="1:12" ht="15.75" x14ac:dyDescent="0.25">
      <c r="A1" s="41"/>
      <c r="B1" s="41" t="s">
        <v>57</v>
      </c>
      <c r="C1" s="41" t="s">
        <v>58</v>
      </c>
      <c r="D1" s="41" t="s">
        <v>59</v>
      </c>
      <c r="E1" s="41" t="s">
        <v>60</v>
      </c>
      <c r="F1" s="41" t="s">
        <v>61</v>
      </c>
      <c r="G1" s="41" t="s">
        <v>62</v>
      </c>
      <c r="H1" s="41" t="s">
        <v>63</v>
      </c>
      <c r="I1" s="41" t="s">
        <v>64</v>
      </c>
      <c r="J1" s="41" t="s">
        <v>65</v>
      </c>
      <c r="K1" s="41" t="s">
        <v>68</v>
      </c>
      <c r="L1" s="41" t="s">
        <v>69</v>
      </c>
    </row>
    <row r="2" spans="1:12" ht="15.75" x14ac:dyDescent="0.25">
      <c r="A2" s="41" t="s">
        <v>74</v>
      </c>
      <c r="B2" s="42">
        <v>88.2</v>
      </c>
      <c r="C2" s="42">
        <v>9.5</v>
      </c>
      <c r="D2" s="42">
        <v>8.27</v>
      </c>
      <c r="E2" s="43">
        <v>11.77</v>
      </c>
      <c r="F2" s="43">
        <v>14.41</v>
      </c>
      <c r="G2" s="43">
        <v>12.5</v>
      </c>
      <c r="H2" s="43">
        <v>16.54</v>
      </c>
      <c r="I2" s="43">
        <v>200</v>
      </c>
      <c r="J2" s="43">
        <v>10</v>
      </c>
      <c r="K2" s="46">
        <v>220</v>
      </c>
      <c r="L2" s="46">
        <v>115</v>
      </c>
    </row>
    <row r="3" spans="1:12" ht="15.75" x14ac:dyDescent="0.25">
      <c r="A3" s="41" t="s">
        <v>75</v>
      </c>
      <c r="B3" s="43">
        <v>110.25</v>
      </c>
      <c r="C3" s="43">
        <v>11.88</v>
      </c>
      <c r="D3" s="43">
        <v>10.34</v>
      </c>
      <c r="E3" s="43">
        <v>16.46</v>
      </c>
      <c r="F3" s="43"/>
      <c r="G3" s="43">
        <v>19</v>
      </c>
      <c r="H3" s="43"/>
      <c r="I3" s="45"/>
      <c r="J3" s="46"/>
      <c r="K3" s="46"/>
      <c r="L3" s="46"/>
    </row>
    <row r="4" spans="1:12" ht="15.75" x14ac:dyDescent="0.25">
      <c r="A4" s="41" t="s">
        <v>70</v>
      </c>
      <c r="B4" s="45">
        <v>38.770000000000003</v>
      </c>
      <c r="C4" s="43"/>
      <c r="D4" s="43"/>
      <c r="E4" s="46"/>
      <c r="F4" s="43"/>
      <c r="G4" s="43">
        <v>25</v>
      </c>
      <c r="H4" s="43"/>
      <c r="I4" s="45"/>
      <c r="J4" s="46"/>
      <c r="K4" s="46"/>
      <c r="L4" s="46"/>
    </row>
    <row r="5" spans="1:12" ht="15.75" x14ac:dyDescent="0.25">
      <c r="A5" s="47" t="s">
        <v>76</v>
      </c>
      <c r="B5" s="48">
        <v>89.52</v>
      </c>
      <c r="C5" s="48">
        <v>9.5399999999999991</v>
      </c>
      <c r="D5" s="48">
        <v>8.39</v>
      </c>
      <c r="E5" s="49">
        <v>12.17</v>
      </c>
      <c r="F5" s="49">
        <v>14.9</v>
      </c>
      <c r="G5" s="43">
        <v>30.5</v>
      </c>
      <c r="H5" s="43"/>
      <c r="I5" s="45"/>
      <c r="J5" s="46"/>
      <c r="K5" s="46"/>
      <c r="L5" s="46"/>
    </row>
    <row r="6" spans="1:12" ht="15.75" x14ac:dyDescent="0.25">
      <c r="A6" s="47" t="s">
        <v>77</v>
      </c>
      <c r="B6" s="48">
        <v>111.9</v>
      </c>
      <c r="C6" s="48">
        <v>11.98</v>
      </c>
      <c r="D6" s="48">
        <v>10.49</v>
      </c>
      <c r="E6" s="49">
        <v>17.02</v>
      </c>
      <c r="F6" s="50"/>
      <c r="G6" s="43">
        <v>50.5</v>
      </c>
      <c r="H6" s="43"/>
      <c r="I6" s="45"/>
      <c r="J6" s="46"/>
      <c r="K6" s="46"/>
      <c r="L6" s="46"/>
    </row>
    <row r="7" spans="1:12" ht="15.75" x14ac:dyDescent="0.25">
      <c r="A7" s="47" t="s">
        <v>78</v>
      </c>
      <c r="B7" s="48">
        <v>40</v>
      </c>
      <c r="C7" s="48"/>
      <c r="D7" s="48"/>
      <c r="E7" s="49"/>
      <c r="F7" s="50"/>
      <c r="G7" s="43"/>
      <c r="H7" s="43"/>
      <c r="I7" s="45"/>
      <c r="J7" s="46"/>
      <c r="K7" s="46"/>
      <c r="L7" s="46"/>
    </row>
    <row r="8" spans="1:12" ht="15.75" x14ac:dyDescent="0.25">
      <c r="A8" s="47" t="s">
        <v>71</v>
      </c>
      <c r="B8" s="48">
        <v>55</v>
      </c>
      <c r="C8" s="48"/>
      <c r="D8" s="48"/>
      <c r="E8" s="49"/>
      <c r="F8" s="50"/>
      <c r="G8" s="43"/>
      <c r="H8" s="43"/>
      <c r="I8" s="45"/>
      <c r="J8" s="46"/>
      <c r="K8" s="46"/>
      <c r="L8" s="46"/>
    </row>
    <row r="9" spans="1:12" ht="15.75" x14ac:dyDescent="0.25">
      <c r="A9" s="47" t="s">
        <v>73</v>
      </c>
      <c r="B9" s="48">
        <v>30</v>
      </c>
      <c r="C9" s="48"/>
      <c r="D9" s="48"/>
      <c r="E9" s="49"/>
      <c r="F9" s="50"/>
      <c r="G9" s="43"/>
      <c r="H9" s="43"/>
      <c r="I9" s="45"/>
      <c r="J9" s="46"/>
      <c r="K9" s="46"/>
      <c r="L9" s="46"/>
    </row>
    <row r="10" spans="1:12" ht="15.75" x14ac:dyDescent="0.25">
      <c r="A10" s="47" t="s">
        <v>72</v>
      </c>
      <c r="B10" s="48">
        <v>140</v>
      </c>
      <c r="C10" s="48"/>
      <c r="D10" s="48"/>
      <c r="E10" s="49"/>
      <c r="F10" s="50"/>
      <c r="G10" s="43"/>
      <c r="H10" s="43"/>
      <c r="I10" s="45"/>
      <c r="J10" s="46"/>
      <c r="K10" s="46"/>
      <c r="L10" s="46"/>
    </row>
  </sheetData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8B85D-6879-4DCE-A813-F97A65B90CF9}">
  <dimension ref="A1:U11"/>
  <sheetViews>
    <sheetView tabSelected="1" workbookViewId="0"/>
  </sheetViews>
  <sheetFormatPr defaultRowHeight="12.75" x14ac:dyDescent="0.2"/>
  <cols>
    <col min="1" max="1" width="49" bestFit="1" customWidth="1"/>
    <col min="2" max="2" width="39.85546875" bestFit="1" customWidth="1"/>
    <col min="4" max="4" width="3.85546875" bestFit="1" customWidth="1"/>
    <col min="5" max="5" width="32.42578125" bestFit="1" customWidth="1"/>
    <col min="7" max="7" width="13.42578125" customWidth="1"/>
    <col min="8" max="8" width="12.85546875" bestFit="1" customWidth="1"/>
    <col min="9" max="9" width="12.85546875" customWidth="1"/>
    <col min="10" max="13" width="9.28515625" bestFit="1" customWidth="1"/>
    <col min="14" max="14" width="15.5703125" customWidth="1"/>
    <col min="15" max="15" width="11" customWidth="1"/>
    <col min="16" max="16" width="9.28515625" bestFit="1" customWidth="1"/>
    <col min="18" max="18" width="9.28515625" bestFit="1" customWidth="1"/>
    <col min="19" max="19" width="12.85546875" bestFit="1" customWidth="1"/>
    <col min="21" max="21" width="9.28515625" bestFit="1" customWidth="1"/>
  </cols>
  <sheetData>
    <row r="1" spans="1:21" ht="15.75" x14ac:dyDescent="0.2">
      <c r="A1" s="344" t="s">
        <v>503</v>
      </c>
      <c r="B1" s="345"/>
      <c r="C1" s="346"/>
      <c r="D1" s="346"/>
      <c r="E1" s="347"/>
      <c r="F1" s="348"/>
      <c r="G1" s="349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50"/>
      <c r="S1" s="351"/>
      <c r="T1" s="347"/>
      <c r="U1" s="347"/>
    </row>
    <row r="2" spans="1:21" ht="15.75" x14ac:dyDescent="0.2">
      <c r="A2" s="352" t="s">
        <v>491</v>
      </c>
      <c r="B2" s="353"/>
      <c r="C2" s="346"/>
      <c r="D2" s="346"/>
      <c r="E2" s="347"/>
      <c r="F2" s="348"/>
      <c r="G2" s="349"/>
      <c r="H2" s="347"/>
      <c r="I2" s="347"/>
      <c r="J2" s="347"/>
      <c r="K2" s="347"/>
      <c r="L2" s="347"/>
      <c r="M2" s="347"/>
      <c r="N2" s="347"/>
      <c r="O2" s="347"/>
      <c r="P2" s="354"/>
      <c r="Q2" s="347"/>
      <c r="R2" s="350"/>
      <c r="S2" s="355"/>
      <c r="T2" s="347"/>
      <c r="U2" s="347"/>
    </row>
    <row r="3" spans="1:21" ht="15.75" x14ac:dyDescent="0.2">
      <c r="A3" s="352" t="s">
        <v>492</v>
      </c>
      <c r="B3" s="353"/>
      <c r="C3" s="346"/>
      <c r="D3" s="346"/>
      <c r="E3" s="347"/>
      <c r="F3" s="348"/>
      <c r="G3" s="349"/>
      <c r="H3" s="347"/>
      <c r="I3" s="347"/>
      <c r="J3" s="347"/>
      <c r="K3" s="347"/>
      <c r="L3" s="347"/>
      <c r="M3" s="347"/>
      <c r="N3" s="347"/>
      <c r="O3" s="347"/>
      <c r="P3" s="354"/>
      <c r="Q3" s="347"/>
      <c r="R3" s="350"/>
      <c r="S3" s="355"/>
      <c r="T3" s="347"/>
      <c r="U3" s="347"/>
    </row>
    <row r="4" spans="1:21" ht="15.75" x14ac:dyDescent="0.2">
      <c r="A4" s="344"/>
      <c r="B4" s="356"/>
      <c r="C4" s="346"/>
      <c r="D4" s="357"/>
      <c r="E4" s="347"/>
      <c r="F4" s="346"/>
      <c r="G4" s="358"/>
      <c r="H4" s="347"/>
      <c r="I4" s="347"/>
      <c r="J4" s="347"/>
      <c r="K4" s="347"/>
      <c r="L4" s="347"/>
      <c r="M4" s="347"/>
      <c r="N4" s="347"/>
      <c r="O4" s="347"/>
      <c r="P4" s="354"/>
      <c r="Q4" s="347"/>
      <c r="R4" s="350"/>
      <c r="S4" s="355"/>
      <c r="T4" s="347"/>
      <c r="U4" s="347"/>
    </row>
    <row r="5" spans="1:21" ht="15.75" x14ac:dyDescent="0.25">
      <c r="A5" s="359" t="s">
        <v>493</v>
      </c>
      <c r="B5" s="360" t="s">
        <v>494</v>
      </c>
      <c r="C5" s="361" t="s">
        <v>495</v>
      </c>
      <c r="D5" s="361">
        <v>28</v>
      </c>
      <c r="E5" s="360" t="s">
        <v>496</v>
      </c>
      <c r="F5" s="362"/>
      <c r="G5" s="363" t="s">
        <v>497</v>
      </c>
      <c r="H5" s="360"/>
      <c r="I5" s="360"/>
      <c r="J5" s="360"/>
      <c r="K5" s="360"/>
      <c r="L5" s="360"/>
      <c r="M5" s="360"/>
      <c r="N5" s="360"/>
      <c r="O5" s="360"/>
      <c r="P5" s="364"/>
      <c r="Q5" s="360"/>
      <c r="R5" s="44"/>
      <c r="S5" s="365"/>
      <c r="T5" s="360"/>
      <c r="U5" s="360"/>
    </row>
    <row r="6" spans="1:21" ht="15.75" x14ac:dyDescent="0.25">
      <c r="A6" s="359"/>
      <c r="B6" s="366" t="s">
        <v>498</v>
      </c>
      <c r="C6" s="361"/>
      <c r="D6" s="51">
        <v>4</v>
      </c>
      <c r="E6" s="51" t="s">
        <v>507</v>
      </c>
      <c r="F6" s="362"/>
      <c r="G6" s="363"/>
      <c r="H6" s="360"/>
      <c r="I6" s="360"/>
      <c r="J6" s="360"/>
      <c r="K6" s="360"/>
      <c r="L6" s="360"/>
      <c r="M6" s="360"/>
      <c r="N6" s="360"/>
      <c r="O6" s="360"/>
      <c r="P6" s="364"/>
      <c r="Q6" s="360"/>
      <c r="R6" s="44"/>
      <c r="S6" s="365"/>
      <c r="T6" s="360"/>
      <c r="U6" s="360"/>
    </row>
    <row r="7" spans="1:21" ht="15.75" x14ac:dyDescent="0.25">
      <c r="A7" s="367"/>
      <c r="B7" s="368"/>
      <c r="C7" s="369"/>
      <c r="D7" s="407">
        <v>2</v>
      </c>
      <c r="E7" s="360" t="s">
        <v>499</v>
      </c>
      <c r="F7" s="370"/>
      <c r="G7" s="371"/>
      <c r="H7" s="372"/>
      <c r="I7" s="372"/>
      <c r="J7" s="372"/>
      <c r="K7" s="372"/>
      <c r="L7" s="373"/>
      <c r="M7" s="374"/>
      <c r="N7" s="374"/>
      <c r="O7" s="375"/>
      <c r="P7" s="374"/>
      <c r="Q7" s="374"/>
      <c r="R7" s="376"/>
      <c r="S7" s="375"/>
      <c r="T7" s="374"/>
      <c r="U7" s="374"/>
    </row>
    <row r="8" spans="1:21" ht="16.5" thickBot="1" x14ac:dyDescent="0.25">
      <c r="A8" s="377"/>
      <c r="B8" s="378"/>
      <c r="C8" s="379"/>
      <c r="D8" s="380"/>
      <c r="E8" s="381"/>
      <c r="F8" s="379"/>
      <c r="G8" s="382"/>
      <c r="H8" s="383" t="s">
        <v>505</v>
      </c>
      <c r="I8" s="383" t="s">
        <v>506</v>
      </c>
      <c r="J8" s="383" t="s">
        <v>58</v>
      </c>
      <c r="K8" s="383" t="s">
        <v>59</v>
      </c>
      <c r="L8" s="383" t="s">
        <v>60</v>
      </c>
      <c r="M8" s="383" t="s">
        <v>61</v>
      </c>
      <c r="N8" s="383" t="s">
        <v>62</v>
      </c>
      <c r="O8" s="383" t="s">
        <v>63</v>
      </c>
      <c r="P8" s="383" t="s">
        <v>64</v>
      </c>
      <c r="Q8" s="383" t="s">
        <v>65</v>
      </c>
      <c r="R8" s="384" t="s">
        <v>66</v>
      </c>
      <c r="S8" s="385" t="s">
        <v>67</v>
      </c>
      <c r="T8" s="386"/>
      <c r="U8" s="386"/>
    </row>
    <row r="9" spans="1:21" ht="15.75" x14ac:dyDescent="0.2">
      <c r="A9" s="352"/>
      <c r="B9" s="347"/>
      <c r="C9" s="346"/>
      <c r="D9" s="346"/>
      <c r="E9" s="387" t="s">
        <v>500</v>
      </c>
      <c r="F9" s="388" t="s">
        <v>501</v>
      </c>
      <c r="G9" s="388" t="s">
        <v>504</v>
      </c>
      <c r="H9" s="351"/>
      <c r="I9" s="351"/>
      <c r="J9" s="347"/>
      <c r="K9" s="351"/>
      <c r="L9" s="347"/>
      <c r="M9" s="347"/>
      <c r="N9" s="347"/>
      <c r="O9" s="347"/>
      <c r="P9" s="354"/>
      <c r="Q9" s="347"/>
      <c r="R9" s="350"/>
      <c r="S9" s="355"/>
      <c r="T9" s="347"/>
      <c r="U9" s="347"/>
    </row>
    <row r="10" spans="1:21" ht="16.5" thickBot="1" x14ac:dyDescent="0.25">
      <c r="A10" s="352"/>
      <c r="B10" s="513" t="s">
        <v>502</v>
      </c>
      <c r="C10" s="513"/>
      <c r="D10" s="346"/>
      <c r="E10" s="389"/>
      <c r="F10" s="390">
        <f>D5</f>
        <v>28</v>
      </c>
      <c r="G10" s="390"/>
      <c r="H10" s="391">
        <f>D5*'Rate Table'!B2</f>
        <v>2469.6</v>
      </c>
      <c r="I10" s="391"/>
      <c r="J10" s="391"/>
      <c r="K10" s="392"/>
      <c r="L10" s="392"/>
      <c r="M10" s="391"/>
      <c r="N10" s="391"/>
      <c r="O10" s="392"/>
      <c r="P10" s="393"/>
      <c r="Q10" s="392"/>
      <c r="R10" s="394"/>
      <c r="S10" s="395">
        <v>5588.21</v>
      </c>
      <c r="T10" s="348"/>
      <c r="U10" s="348"/>
    </row>
    <row r="11" spans="1:21" ht="15.75" x14ac:dyDescent="0.25">
      <c r="A11" s="396"/>
      <c r="B11" s="397"/>
      <c r="C11" s="398"/>
      <c r="D11" s="399"/>
      <c r="E11" s="400"/>
      <c r="F11" s="401"/>
      <c r="G11" s="402"/>
      <c r="H11" s="403"/>
      <c r="I11" s="403"/>
      <c r="J11" s="403"/>
      <c r="K11" s="403"/>
      <c r="L11" s="403"/>
      <c r="M11" s="403"/>
      <c r="N11" s="403"/>
      <c r="O11" s="403"/>
      <c r="P11" s="404"/>
      <c r="Q11" s="403"/>
      <c r="R11" s="405"/>
      <c r="S11" s="406"/>
      <c r="T11" s="46"/>
      <c r="U11" s="46"/>
    </row>
  </sheetData>
  <mergeCells count="1">
    <mergeCell ref="B10:C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Calendar</vt:lpstr>
      <vt:lpstr>Calendar Model</vt:lpstr>
      <vt:lpstr>Concerts</vt:lpstr>
      <vt:lpstr>Jobs</vt:lpstr>
      <vt:lpstr>Practice 1</vt:lpstr>
      <vt:lpstr>Rate Table</vt:lpstr>
      <vt:lpstr>Crowd Breakdown</vt:lpstr>
      <vt:lpstr>'Practice 1'!KCosts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CATO, Clare</dc:creator>
  <cp:lastModifiedBy>Windows User</cp:lastModifiedBy>
  <dcterms:created xsi:type="dcterms:W3CDTF">2004-01-20T17:23:46Z</dcterms:created>
  <dcterms:modified xsi:type="dcterms:W3CDTF">2023-05-11T07:43:15Z</dcterms:modified>
</cp:coreProperties>
</file>